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3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style12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8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530" tabRatio="850" activeTab="3"/>
  </bookViews>
  <sheets>
    <sheet name=" Registro DS(diario)" sheetId="8" r:id="rId1"/>
    <sheet name="Vaciado d datos servicio(mens)" sheetId="23" r:id="rId2"/>
    <sheet name="Gráficas DS" sheetId="20" r:id="rId3"/>
    <sheet name="Concentrado Final DC" sheetId="2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Itzi</author>
  </authors>
  <commentList>
    <comment ref="P3" authorId="0">
      <text>
        <r>
          <rPr>
            <b/>
            <sz val="9"/>
            <rFont val="Tahoma"/>
            <family val="2"/>
          </rPr>
          <t>Itzi:</t>
        </r>
        <r>
          <rPr>
            <sz val="9"/>
            <rFont val="Tahoma"/>
            <family val="2"/>
          </rPr>
          <t xml:space="preserve">
Libros en espera de algún proceso</t>
        </r>
      </text>
    </comment>
  </commentList>
</comments>
</file>

<file path=xl/sharedStrings.xml><?xml version="1.0" encoding="utf-8"?>
<sst xmlns="http://schemas.openxmlformats.org/spreadsheetml/2006/main" count="237" uniqueCount="97">
  <si>
    <t xml:space="preserve">COLECCIONES </t>
  </si>
  <si>
    <t>No.</t>
  </si>
  <si>
    <t>INGRESOS DEL MES</t>
  </si>
  <si>
    <t>PORCENTAJE DE DISPONIBILIDAD</t>
  </si>
  <si>
    <t>SERVICIOS</t>
  </si>
  <si>
    <t>NOMBRE DEL CENTRO DE INFORMACIÓN</t>
  </si>
  <si>
    <t>MES</t>
  </si>
  <si>
    <t>AÑO</t>
  </si>
  <si>
    <t>RESPONSABLE DE VERIFICAR SEMANALMENTE</t>
  </si>
  <si>
    <t xml:space="preserve">RESPONSABLE DE VERIFICAR EN SÁBADO </t>
  </si>
  <si>
    <t>I.SEGUIMIENTO DE DISPONIBILIDAD</t>
  </si>
  <si>
    <t>1ª SEMANA</t>
  </si>
  <si>
    <t>L</t>
  </si>
  <si>
    <t>M</t>
  </si>
  <si>
    <t>J</t>
  </si>
  <si>
    <t>V</t>
  </si>
  <si>
    <t>S</t>
  </si>
  <si>
    <t>Préstamo a domicilio</t>
  </si>
  <si>
    <t>Préstamo para fotocopiado</t>
  </si>
  <si>
    <t>Préstamo en sala</t>
  </si>
  <si>
    <t>Préstamo en reserva</t>
  </si>
  <si>
    <t>Cubículos de estudio y/o lectura</t>
  </si>
  <si>
    <t>Formación de usuarios</t>
  </si>
  <si>
    <t>Préstamo de lockers y/o casilleros</t>
  </si>
  <si>
    <t>Fotocopiado</t>
  </si>
  <si>
    <t>Impresiones</t>
  </si>
  <si>
    <t xml:space="preserve">Scanner y/o digitalización </t>
  </si>
  <si>
    <t>Sala de lectura</t>
  </si>
  <si>
    <t>2ª SEMANA</t>
  </si>
  <si>
    <t>3ª SEMANA</t>
  </si>
  <si>
    <t>4ª SEMANA</t>
  </si>
  <si>
    <t>5ª SEMANA</t>
  </si>
  <si>
    <t>SEMANA</t>
  </si>
  <si>
    <t>II. VERIFICACIÓN.</t>
  </si>
  <si>
    <t xml:space="preserve">Servicio: </t>
  </si>
  <si>
    <t>Estatus del servicio:</t>
  </si>
  <si>
    <t>Gestión de servicios externos</t>
  </si>
  <si>
    <t>Acción:</t>
  </si>
  <si>
    <t>Parcialmente disponible</t>
  </si>
  <si>
    <t>Concesión del servicio</t>
  </si>
  <si>
    <t>Sala para personas con limitaciones motrices</t>
  </si>
  <si>
    <t>CUARENTENA</t>
  </si>
  <si>
    <t>DESCARTE</t>
  </si>
  <si>
    <t>Sala de computadoras</t>
  </si>
  <si>
    <t>DIAS LABORABLES POR MES (ABIERTA LA BIBLIOTECA)</t>
  </si>
  <si>
    <t>CONCEPTO</t>
  </si>
  <si>
    <t>ANUAL</t>
  </si>
  <si>
    <t>Anóta según el registro de disponibilidad los días en que el servicio estuvo parcialmente disponible dependiendo del mes</t>
  </si>
  <si>
    <t>Anóta según el registro de disponibilidad los días en que el servicio estuvo en cuarentena dependiendo del mes</t>
  </si>
  <si>
    <r>
      <t xml:space="preserve">DIAS </t>
    </r>
    <r>
      <rPr>
        <sz val="11"/>
        <color rgb="FFFFFF00"/>
        <rFont val="Calibri"/>
        <family val="2"/>
        <scheme val="minor"/>
      </rPr>
      <t>PARCIALMENTE</t>
    </r>
    <r>
      <rPr>
        <sz val="11"/>
        <color theme="0"/>
        <rFont val="Calibri"/>
        <family val="2"/>
        <scheme val="minor"/>
      </rPr>
      <t xml:space="preserve"> DISPONIBLE POR SERVICIO POR MES</t>
    </r>
  </si>
  <si>
    <t>Anóta el número de días laborados mes con 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</si>
  <si>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</si>
  <si>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</si>
  <si>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</si>
  <si>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</si>
  <si>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</si>
  <si>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</si>
  <si>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</si>
  <si>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</si>
  <si>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</si>
  <si>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</si>
  <si>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</si>
  <si>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2"/>
        <color theme="1"/>
        <rFont val="Calibri"/>
        <family val="2"/>
        <scheme val="minor"/>
      </rPr>
      <t>Instrucción:</t>
    </r>
    <r>
      <rPr>
        <sz val="12"/>
        <color theme="1"/>
        <rFont val="Calibri"/>
        <family val="2"/>
        <scheme val="minor"/>
      </rPr>
      <t xml:space="preserve"> Mes con mes el Coordinador del Centro de Información o a quien este designe, deberá recabar los datos que le solicitan los siguientes recuadros:</t>
    </r>
  </si>
  <si>
    <r>
      <rPr>
        <b/>
        <sz val="12"/>
        <color theme="1"/>
        <rFont val="Calibri"/>
        <family val="2"/>
        <scheme val="minor"/>
      </rPr>
      <t>Instrucción:</t>
    </r>
    <r>
      <rPr>
        <sz val="12"/>
        <color theme="1"/>
        <rFont val="Calibri"/>
        <family val="2"/>
        <scheme val="minor"/>
      </rPr>
      <t xml:space="preserve"> El siguiente recuadro muestra los resultados de los indicadores por medio de la </t>
    </r>
    <r>
      <rPr>
        <i/>
        <sz val="12"/>
        <color theme="1"/>
        <rFont val="Calibri"/>
        <family val="2"/>
        <scheme val="minor"/>
      </rPr>
      <t>automatización de las fórmulas</t>
    </r>
    <r>
      <rPr>
        <sz val="12"/>
        <color theme="1"/>
        <rFont val="Calibri"/>
        <family val="2"/>
        <scheme val="minor"/>
      </rPr>
      <t xml:space="preserve">, por favor </t>
    </r>
    <r>
      <rPr>
        <b/>
        <sz val="12"/>
        <color rgb="FFFF0000"/>
        <rFont val="Calibri"/>
        <family val="2"/>
        <scheme val="minor"/>
      </rPr>
      <t>NO LAS MODIFIQUES</t>
    </r>
    <r>
      <rPr>
        <sz val="12"/>
        <color theme="1"/>
        <rFont val="Calibri"/>
        <family val="2"/>
        <scheme val="minor"/>
      </rPr>
      <t>, en la siguiente pestaña se muestran las gráficas de manera automatizada.</t>
    </r>
  </si>
  <si>
    <t xml:space="preserve">ÁREA CUARENTENA </t>
  </si>
  <si>
    <t>ENVIADO A PROCESO DE ORGANIZACIÓN DOC</t>
  </si>
  <si>
    <t>ENVIADO A PROCESO DE ENCUADERNACIÓN</t>
  </si>
  <si>
    <t>INDICADOR                                                                        PPS06</t>
  </si>
  <si>
    <t>PORCENTAJE DE DISPONIBILIDAD DE LOS SERVICIOS                                                                                               PPS06</t>
  </si>
  <si>
    <t>Identificación de la cuarentena</t>
  </si>
  <si>
    <r>
      <rPr>
        <b/>
        <sz val="11"/>
        <color theme="1"/>
        <rFont val="Calibri"/>
        <family val="2"/>
        <scheme val="minor"/>
      </rPr>
      <t>INSTRUCCION:</t>
    </r>
    <r>
      <rPr>
        <sz val="11"/>
        <color theme="1"/>
        <rFont val="Calibri"/>
        <family val="2"/>
        <scheme val="minor"/>
      </rPr>
      <t xml:space="preserve"> Todos los días por la mañana, al abrir el servicio a los usuarios o cuando se presente una incidencia, se revisará la disponibilidad del servicio, empleando un formato impreso o digital para cada mes. </t>
    </r>
  </si>
  <si>
    <r>
      <rPr>
        <b/>
        <sz val="11"/>
        <color theme="1"/>
        <rFont val="Calibri"/>
        <family val="2"/>
        <scheme val="minor"/>
      </rPr>
      <t>INSTRUCCIÓN:</t>
    </r>
    <r>
      <rPr>
        <sz val="11"/>
        <color theme="1"/>
        <rFont val="Calibri"/>
        <family val="2"/>
        <scheme val="minor"/>
      </rPr>
      <t xml:space="preserve"> En el momento en que llegue el Coordinador/Jefe de la biblioteca procederá a realizar la verificación  de las unidades de servicio "parcialmente disponibles" o “no disponibles”, otorgando concesión para su uso o gestionando los servicios externos para su recuperación o rehabilitación. Solo imprimir esta hoja cuando se requiera.</t>
    </r>
  </si>
  <si>
    <t>No disponible</t>
  </si>
  <si>
    <r>
      <t xml:space="preserve">DIAS </t>
    </r>
    <r>
      <rPr>
        <sz val="11"/>
        <color rgb="FFFF0000"/>
        <rFont val="Calibri"/>
        <family val="2"/>
        <scheme val="minor"/>
      </rPr>
      <t>NO DISPONIBLES</t>
    </r>
    <r>
      <rPr>
        <sz val="11"/>
        <color theme="0"/>
        <rFont val="Calibri"/>
        <family val="2"/>
        <scheme val="minor"/>
      </rPr>
      <t xml:space="preserve"> POR SERVICIO POR MES</t>
    </r>
  </si>
  <si>
    <t>GENERAL</t>
  </si>
  <si>
    <t>CONSULTA</t>
  </si>
  <si>
    <t xml:space="preserve">ENERO </t>
  </si>
  <si>
    <t>INVENTARIO INICIAL</t>
  </si>
  <si>
    <t>TOTAL POR COLECCIÓN</t>
  </si>
  <si>
    <t>TESIS Y/O TESINAS PAPEL</t>
  </si>
  <si>
    <t>TESIS Y/O TESINAS DIGITALES</t>
  </si>
  <si>
    <t>PUBLICACIONES PERIÓDICAS</t>
  </si>
  <si>
    <t>DISCOS COMPACTOS</t>
  </si>
  <si>
    <t>FONDO ANTIGUO</t>
  </si>
  <si>
    <t>COLECCIONES ESPECIALES</t>
  </si>
  <si>
    <t>PRUEBAS PSICOMETRICAS</t>
  </si>
  <si>
    <t>FONDO MICHOACÁN</t>
  </si>
  <si>
    <t>Préstamo de laptop</t>
  </si>
  <si>
    <t>Préstamo Interbibliotecario</t>
  </si>
  <si>
    <r>
      <rPr>
        <b/>
        <sz val="12"/>
        <color theme="1"/>
        <rFont val="Calibri"/>
        <family val="2"/>
        <scheme val="minor"/>
      </rPr>
      <t>INSTRUCCION:</t>
    </r>
    <r>
      <rPr>
        <sz val="12"/>
        <color theme="1"/>
        <rFont val="Calibri"/>
        <family val="2"/>
        <scheme val="minor"/>
      </rPr>
      <t xml:space="preserve"> Un integrante del personal de servicios al público revisará la disponibilidad de todas las unidades de servicio, a fin de verificar su disponibilidad te pedimos que señales su estado, si es disponible [ </t>
    </r>
    <r>
      <rPr>
        <b/>
        <sz val="12"/>
        <color theme="1"/>
        <rFont val="Calibri"/>
        <family val="2"/>
        <scheme val="minor"/>
      </rPr>
      <t>/</t>
    </r>
    <r>
      <rPr>
        <sz val="12"/>
        <color theme="1"/>
        <rFont val="Calibri"/>
        <family val="2"/>
        <scheme val="minor"/>
      </rPr>
      <t xml:space="preserve">  ], parcialmente disponible [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] o en No disponible  [ </t>
    </r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]. Cancela las columnas de los días no laborados y las filas de los servicios fuera del alcance de tu centro de información.</t>
    </r>
  </si>
  <si>
    <t>Fecha de ingreso a cuarentena:</t>
  </si>
  <si>
    <t>Descripción de las acciones:</t>
  </si>
  <si>
    <t>Fecha de salida de cuarentena:</t>
  </si>
  <si>
    <t>VOLÚMENES DISPONIBLES DEL MES</t>
  </si>
  <si>
    <t>VOLÚMENES TOTALES DEL MES</t>
  </si>
  <si>
    <t>ENERO</t>
  </si>
  <si>
    <t>Descripción de la no conformidad en el servicio (en el caso de equipos especificar los datos de identificación)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</si>
</sst>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"/>
      <color theme="4" tint="-0.24997000396251678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6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4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.5"/>
      <color rgb="FF000000"/>
      <name val="Calibri"/>
      <family val="2"/>
    </font>
    <font>
      <sz val="10.5"/>
      <color theme="1"/>
      <name val="Atlanta"/>
      <family val="2"/>
    </font>
    <font>
      <b/>
      <sz val="12"/>
      <color theme="1"/>
      <name val="Tahoma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</cellStyleXfs>
  <cellXfs count="163">
    <xf numFmtId="0" fontId="0" fillId="0" borderId="0" xfId="0"/>
    <xf numFmtId="0" fontId="0" fillId="6" borderId="0" xfId="0" applyFill="1"/>
    <xf numFmtId="0" fontId="0" fillId="6" borderId="1" xfId="0" applyFill="1" applyBorder="1" applyAlignment="1">
      <alignment/>
    </xf>
    <xf numFmtId="0" fontId="0" fillId="6" borderId="0" xfId="0" applyFill="1" applyBorder="1"/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/>
    <xf numFmtId="0" fontId="0" fillId="6" borderId="1" xfId="0" applyFill="1" applyBorder="1"/>
    <xf numFmtId="0" fontId="0" fillId="6" borderId="6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6" borderId="10" xfId="0" applyFill="1" applyBorder="1"/>
    <xf numFmtId="0" fontId="6" fillId="6" borderId="3" xfId="0" applyFont="1" applyFill="1" applyBorder="1" applyAlignment="1">
      <alignment horizontal="center"/>
    </xf>
    <xf numFmtId="0" fontId="6" fillId="6" borderId="9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wrapText="1"/>
    </xf>
    <xf numFmtId="0" fontId="6" fillId="6" borderId="11" xfId="0" applyFont="1" applyFill="1" applyBorder="1"/>
    <xf numFmtId="0" fontId="6" fillId="6" borderId="12" xfId="0" applyFont="1" applyFill="1" applyBorder="1"/>
    <xf numFmtId="0" fontId="6" fillId="6" borderId="13" xfId="0" applyFont="1" applyFill="1" applyBorder="1"/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3" fontId="23" fillId="8" borderId="3" xfId="23" applyNumberFormat="1" applyFont="1" applyFill="1" applyBorder="1" applyAlignment="1" applyProtection="1">
      <alignment horizontal="center" vertical="center"/>
      <protection/>
    </xf>
    <xf numFmtId="3" fontId="24" fillId="8" borderId="3" xfId="24" applyNumberFormat="1" applyFont="1" applyFill="1" applyBorder="1" applyAlignment="1" applyProtection="1">
      <alignment horizontal="center" vertical="center"/>
      <protection/>
    </xf>
    <xf numFmtId="3" fontId="25" fillId="8" borderId="3" xfId="0" applyNumberFormat="1" applyFont="1" applyFill="1" applyBorder="1" applyAlignment="1" applyProtection="1">
      <alignment horizontal="center" vertical="center"/>
      <protection/>
    </xf>
    <xf numFmtId="3" fontId="22" fillId="8" borderId="15" xfId="21" applyNumberFormat="1" applyFont="1" applyFill="1" applyBorder="1" applyAlignment="1" applyProtection="1">
      <alignment horizontal="center" vertical="center" wrapText="1"/>
      <protection/>
    </xf>
    <xf numFmtId="0" fontId="9" fillId="9" borderId="16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9" fillId="9" borderId="7" xfId="0" applyFont="1" applyFill="1" applyBorder="1" applyAlignment="1" applyProtection="1">
      <alignment horizontal="center" vertical="center" wrapText="1"/>
      <protection locked="0"/>
    </xf>
    <xf numFmtId="0" fontId="3" fillId="10" borderId="9" xfId="21" applyFill="1" applyBorder="1" applyAlignment="1" applyProtection="1">
      <alignment horizontal="centerContinuous" vertical="center" wrapText="1"/>
      <protection locked="0"/>
    </xf>
    <xf numFmtId="0" fontId="3" fillId="10" borderId="1" xfId="21" applyFill="1" applyBorder="1" applyAlignment="1" applyProtection="1">
      <alignment horizontal="centerContinuous" vertical="center" wrapText="1"/>
      <protection locked="0"/>
    </xf>
    <xf numFmtId="3" fontId="3" fillId="10" borderId="17" xfId="21" applyNumberFormat="1" applyFill="1" applyBorder="1" applyAlignment="1" applyProtection="1">
      <alignment horizontal="center" vertical="center" wrapText="1"/>
      <protection locked="0"/>
    </xf>
    <xf numFmtId="3" fontId="3" fillId="10" borderId="3" xfId="21" applyNumberFormat="1" applyFill="1" applyBorder="1" applyAlignment="1" applyProtection="1">
      <alignment horizontal="center" vertical="center" wrapText="1"/>
      <protection locked="0"/>
    </xf>
    <xf numFmtId="0" fontId="3" fillId="10" borderId="3" xfId="21" applyFill="1" applyBorder="1" applyAlignment="1" applyProtection="1">
      <alignment horizontal="center" vertical="center" wrapText="1"/>
      <protection locked="0"/>
    </xf>
    <xf numFmtId="0" fontId="3" fillId="10" borderId="9" xfId="2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9" xfId="0" applyBorder="1" applyAlignment="1" applyProtection="1">
      <alignment horizontal="left" vertical="center"/>
      <protection locked="0"/>
    </xf>
    <xf numFmtId="3" fontId="0" fillId="10" borderId="3" xfId="23" applyNumberFormat="1" applyFill="1" applyBorder="1" applyAlignment="1" applyProtection="1">
      <alignment horizontal="center" vertical="center"/>
      <protection locked="0"/>
    </xf>
    <xf numFmtId="3" fontId="13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3" xfId="0" applyFont="1" applyFill="1" applyBorder="1" applyAlignment="1" applyProtection="1">
      <alignment horizontal="center" vertical="center" wrapText="1"/>
      <protection locked="0"/>
    </xf>
    <xf numFmtId="0" fontId="13" fillId="10" borderId="9" xfId="0" applyFont="1" applyFill="1" applyBorder="1" applyAlignment="1" applyProtection="1">
      <alignment horizontal="center" vertical="center" wrapText="1"/>
      <protection locked="0"/>
    </xf>
    <xf numFmtId="3" fontId="21" fillId="5" borderId="17" xfId="25" applyNumberFormat="1" applyBorder="1" applyAlignment="1" applyProtection="1">
      <alignment horizontal="center" vertical="center"/>
      <protection locked="0"/>
    </xf>
    <xf numFmtId="3" fontId="21" fillId="5" borderId="3" xfId="25" applyNumberFormat="1" applyBorder="1" applyAlignment="1" applyProtection="1">
      <alignment horizontal="center" vertical="center"/>
      <protection locked="0"/>
    </xf>
    <xf numFmtId="0" fontId="17" fillId="4" borderId="3" xfId="24" applyBorder="1" applyProtection="1">
      <protection locked="0"/>
    </xf>
    <xf numFmtId="3" fontId="0" fillId="10" borderId="9" xfId="23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23" fillId="8" borderId="17" xfId="0" applyNumberFormat="1" applyFont="1" applyFill="1" applyBorder="1" applyProtection="1">
      <protection/>
    </xf>
    <xf numFmtId="2" fontId="0" fillId="8" borderId="3" xfId="0" applyNumberFormat="1" applyFill="1" applyBorder="1" applyProtection="1">
      <protection/>
    </xf>
    <xf numFmtId="0" fontId="0" fillId="0" borderId="3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8" fillId="0" borderId="3" xfId="22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22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6" borderId="9" xfId="0" applyFont="1" applyFill="1" applyBorder="1" applyProtection="1">
      <protection locked="0"/>
    </xf>
    <xf numFmtId="0" fontId="8" fillId="0" borderId="3" xfId="22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6" borderId="9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8" fillId="0" borderId="0" xfId="22" applyBorder="1" applyAlignment="1" applyProtection="1">
      <alignment/>
      <protection locked="0"/>
    </xf>
    <xf numFmtId="0" fontId="6" fillId="11" borderId="0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Protection="1">
      <protection locked="0"/>
    </xf>
    <xf numFmtId="9" fontId="0" fillId="0" borderId="0" xfId="20" applyFont="1" applyBorder="1" applyProtection="1">
      <protection locked="0"/>
    </xf>
    <xf numFmtId="9" fontId="0" fillId="0" borderId="0" xfId="2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0" fillId="0" borderId="3" xfId="20" applyFont="1" applyBorder="1" applyProtection="1">
      <protection/>
    </xf>
    <xf numFmtId="9" fontId="0" fillId="0" borderId="3" xfId="20" applyFont="1" applyBorder="1" applyAlignment="1" applyProtection="1">
      <alignment horizontal="center"/>
      <protection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  <protection locked="0"/>
    </xf>
    <xf numFmtId="0" fontId="27" fillId="9" borderId="3" xfId="0" applyFont="1" applyFill="1" applyBorder="1" applyAlignment="1" applyProtection="1">
      <alignment horizontal="center" vertical="center" wrapText="1"/>
      <protection locked="0"/>
    </xf>
    <xf numFmtId="0" fontId="28" fillId="9" borderId="18" xfId="0" applyFont="1" applyFill="1" applyBorder="1" applyAlignment="1" applyProtection="1">
      <alignment horizontal="center" vertical="center"/>
      <protection locked="0"/>
    </xf>
    <xf numFmtId="3" fontId="23" fillId="8" borderId="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Protection="1">
      <protection locked="0"/>
    </xf>
    <xf numFmtId="3" fontId="29" fillId="8" borderId="18" xfId="24" applyNumberFormat="1" applyFont="1" applyFill="1" applyBorder="1" applyAlignment="1" applyProtection="1">
      <alignment horizontal="center" vertical="center"/>
      <protection/>
    </xf>
    <xf numFmtId="0" fontId="7" fillId="6" borderId="0" xfId="0" applyFont="1" applyFill="1" applyAlignment="1">
      <alignment horizontal="center"/>
    </xf>
    <xf numFmtId="0" fontId="0" fillId="6" borderId="3" xfId="0" applyFill="1" applyBorder="1" applyAlignment="1">
      <alignment horizontal="justify" wrapText="1"/>
    </xf>
    <xf numFmtId="0" fontId="2" fillId="7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6" borderId="3" xfId="0" applyFill="1" applyBorder="1" applyAlignment="1">
      <alignment horizontal="left" wrapText="1"/>
    </xf>
    <xf numFmtId="0" fontId="0" fillId="6" borderId="3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24" xfId="0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0" fontId="0" fillId="6" borderId="25" xfId="0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13" fillId="6" borderId="18" xfId="0" applyFont="1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6" borderId="19" xfId="0" applyFill="1" applyBorder="1" applyAlignment="1">
      <alignment horizontal="left" vertical="top"/>
    </xf>
    <xf numFmtId="0" fontId="0" fillId="6" borderId="17" xfId="0" applyFill="1" applyBorder="1" applyAlignment="1">
      <alignment horizontal="left" vertical="top"/>
    </xf>
    <xf numFmtId="0" fontId="0" fillId="6" borderId="9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 wrapText="1"/>
      <protection locked="0"/>
    </xf>
    <xf numFmtId="0" fontId="16" fillId="0" borderId="31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19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 wrapText="1"/>
      <protection locked="0"/>
    </xf>
    <xf numFmtId="0" fontId="9" fillId="12" borderId="3" xfId="0" applyFont="1" applyFill="1" applyBorder="1" applyAlignment="1" applyProtection="1">
      <alignment horizontal="center" vertical="center" wrapText="1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9" borderId="25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6" fillId="11" borderId="26" xfId="0" applyFont="1" applyFill="1" applyBorder="1" applyAlignment="1" applyProtection="1">
      <alignment horizontal="left" vertical="center" wrapText="1"/>
      <protection locked="0"/>
    </xf>
    <xf numFmtId="0" fontId="6" fillId="11" borderId="34" xfId="0" applyFont="1" applyFill="1" applyBorder="1" applyAlignment="1" applyProtection="1">
      <alignment horizontal="left" vertical="center" wrapText="1"/>
      <protection locked="0"/>
    </xf>
    <xf numFmtId="0" fontId="6" fillId="11" borderId="27" xfId="0" applyFont="1" applyFill="1" applyBorder="1" applyAlignment="1" applyProtection="1">
      <alignment horizontal="left" vertical="center" wrapText="1"/>
      <protection locked="0"/>
    </xf>
    <xf numFmtId="0" fontId="6" fillId="11" borderId="30" xfId="0" applyFont="1" applyFill="1" applyBorder="1" applyAlignment="1" applyProtection="1">
      <alignment horizontal="left" vertical="center" wrapText="1"/>
      <protection locked="0"/>
    </xf>
    <xf numFmtId="0" fontId="6" fillId="11" borderId="35" xfId="0" applyFont="1" applyFill="1" applyBorder="1" applyAlignment="1" applyProtection="1">
      <alignment horizontal="left" vertical="center" wrapText="1"/>
      <protection locked="0"/>
    </xf>
    <xf numFmtId="0" fontId="6" fillId="11" borderId="31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center" vertical="center"/>
      <protection locked="0"/>
    </xf>
    <xf numFmtId="0" fontId="20" fillId="13" borderId="36" xfId="0" applyFont="1" applyFill="1" applyBorder="1" applyAlignment="1" applyProtection="1">
      <alignment horizontal="center" vertical="center" wrapText="1"/>
      <protection locked="0"/>
    </xf>
    <xf numFmtId="0" fontId="20" fillId="13" borderId="21" xfId="0" applyFont="1" applyFill="1" applyBorder="1" applyAlignment="1" applyProtection="1">
      <alignment horizontal="center" vertical="center" wrapText="1"/>
      <protection locked="0"/>
    </xf>
    <xf numFmtId="0" fontId="20" fillId="13" borderId="22" xfId="0" applyFont="1" applyFill="1" applyBorder="1" applyAlignment="1" applyProtection="1">
      <alignment horizontal="center" vertical="center" wrapText="1"/>
      <protection locked="0"/>
    </xf>
    <xf numFmtId="0" fontId="20" fillId="9" borderId="9" xfId="0" applyFont="1" applyFill="1" applyBorder="1" applyAlignment="1" applyProtection="1">
      <alignment horizontal="center" vertical="center" wrapText="1"/>
      <protection locked="0"/>
    </xf>
    <xf numFmtId="0" fontId="20" fillId="9" borderId="19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13" fillId="8" borderId="6" xfId="0" applyFont="1" applyFill="1" applyBorder="1" applyAlignment="1" applyProtection="1">
      <alignment horizontal="center" vertical="center" wrapText="1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25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  <protection locked="0"/>
    </xf>
    <xf numFmtId="0" fontId="9" fillId="9" borderId="18" xfId="0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 applyProtection="1">
      <alignment horizontal="center" vertical="center"/>
      <protection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 applyProtection="1">
      <alignment horizontal="center" vertical="center" wrapText="1"/>
      <protection locked="0"/>
    </xf>
    <xf numFmtId="0" fontId="13" fillId="13" borderId="18" xfId="0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Bueno" xfId="21"/>
    <cellStyle name="Texto explicativo" xfId="22"/>
    <cellStyle name="40% - Énfasis4" xfId="23"/>
    <cellStyle name="Incorrecto" xfId="24"/>
    <cellStyle name="Neutral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servicio(mens)'!$B$53</c:f>
              <c:strCache>
                <c:ptCount val="1"/>
                <c:pt idx="0">
                  <c:v>Préstamo en reserva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servicio(mens)'!$C$53:$N$53</c:f>
              <c:numCache/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3000"/>
        <c:crosses val="autoZero"/>
        <c:auto val="1"/>
        <c:lblOffset val="100"/>
        <c:noMultiLvlLbl val="0"/>
      </c:catAx>
      <c:valAx>
        <c:axId val="30630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1664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servicio(mens)'!$B$58</c:f>
              <c:strCache>
                <c:ptCount val="1"/>
                <c:pt idx="0">
                  <c:v>Fotocopiado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servicio(mens)'!$C$58:$N$58</c:f>
              <c:numCache/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367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servicio(mens)'!$B$59</c:f>
              <c:strCache>
                <c:ptCount val="1"/>
                <c:pt idx="0">
                  <c:v>Impresiones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servicio(mens)'!$C$59:$N$59</c:f>
              <c:numCache/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98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servicio(mens)'!$B$60</c:f>
              <c:strCache>
                <c:ptCount val="1"/>
                <c:pt idx="0">
                  <c:v>Scanner y/o digitalización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servicio(mens)'!$C$60:$N$60</c:f>
              <c:numCache/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84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servicio(mens)'!$B$62</c:f>
              <c:strCache>
                <c:ptCount val="1"/>
                <c:pt idx="0">
                  <c:v>Sala de lectura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servicio(mens)'!$C$62:$N$62</c:f>
              <c:numCache/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575504"/>
        <c:crosses val="autoZero"/>
        <c:auto val="1"/>
        <c:lblOffset val="100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861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servicio(mens)'!$B$63</c:f>
              <c:strCache>
                <c:ptCount val="1"/>
                <c:pt idx="0">
                  <c:v>Préstamo de laptop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servicio(mens)'!$C$63:$N$63</c:f>
              <c:numCache/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6352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servicio(mens)'!$B$64</c:f>
              <c:strCache>
                <c:ptCount val="1"/>
                <c:pt idx="0">
                  <c:v>Préstamo Interbibliotecario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servicio(mens)'!$C$64:$N$64</c:f>
              <c:numCache/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84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PORCENTAJE DE DISPONIBILIDAD DE LOS SERVICIOS 2019                                                                                               PPS06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'Vaciado d datos servicio(mens)'!$B$50:$B$64</c:f>
              <c:strCache/>
            </c:strRef>
          </c:cat>
          <c:val>
            <c:numRef>
              <c:f>'Vaciado d datos servicio(mens)'!$O$50:$O$64</c:f>
              <c:numCache/>
            </c:numRef>
          </c:val>
        </c:ser>
        <c:gapWidth val="100"/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811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servicio(mens)'!$B$53</c:f>
              <c:strCache>
                <c:ptCount val="1"/>
                <c:pt idx="0">
                  <c:v>Préstamo en reserva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servicio(mens)'!$C$53:$N$53</c:f>
              <c:numCache/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6951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servicio(mens)'!$B$57</c:f>
              <c:strCache>
                <c:ptCount val="1"/>
                <c:pt idx="0">
                  <c:v>Préstamo de lockers y/o casilleros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servicio(mens)'!$C$57:$N$57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958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servicio(mens)'!$B$61</c:f>
              <c:strCache>
                <c:ptCount val="1"/>
                <c:pt idx="0">
                  <c:v>Sala para personas con limitaciones motrices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servicio(mens)'!$C$61:$N$61</c:f>
              <c:numCache/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596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servicio(mens)'!$B$57</c:f>
              <c:strCache>
                <c:ptCount val="1"/>
                <c:pt idx="0">
                  <c:v>Préstamo de lockers y/o casilleros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servicio(mens)'!$C$57:$N$57</c:f>
              <c:numCache/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670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servicio(mens)'!$B$61</c:f>
              <c:strCache>
                <c:ptCount val="1"/>
                <c:pt idx="0">
                  <c:v>Sala para personas con limitaciones motrices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servicio(mens)'!$C$61:$N$61</c:f>
              <c:numCache/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345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servicio(mens)'!$B$50</c:f>
              <c:strCache>
                <c:ptCount val="1"/>
                <c:pt idx="0">
                  <c:v>Préstamo a domicilio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servicio(mens)'!$C$50:$N$50</c:f>
              <c:numCache/>
            </c:numRef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7059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servicio(mens)'!$B$51</c:f>
              <c:strCache>
                <c:ptCount val="1"/>
                <c:pt idx="0">
                  <c:v>Préstamo para fotocopiado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servicio(mens)'!$C$51:$N$51</c:f>
              <c:numCache/>
            </c:numRef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0893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servicio(mens)'!$B$52</c:f>
              <c:strCache>
                <c:ptCount val="1"/>
                <c:pt idx="0">
                  <c:v>Préstamo en sala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servicio(mens)'!$C$52:$N$52</c:f>
              <c:numCache/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740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servicio(mens)'!$B$54</c:f>
              <c:strCache>
                <c:ptCount val="1"/>
                <c:pt idx="0">
                  <c:v>Cubículos de estudio y/o lectura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servicio(mens)'!$C$54:$N$54</c:f>
              <c:numCache/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978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servicio(mens)'!$B$55</c:f>
              <c:strCache>
                <c:ptCount val="1"/>
                <c:pt idx="0">
                  <c:v>Sala de computadoras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servicio(mens)'!$C$55:$N$55</c:f>
              <c:numCache/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3612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'Vaciado d datos servicio(mens)'!$B$56</c:f>
              <c:strCache>
                <c:ptCount val="1"/>
                <c:pt idx="0">
                  <c:v>Formación de usuarios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'Vaciado d datos servicio(mens)'!$C$56:$N$56</c:f>
              <c:numCache/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524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5</xdr:row>
      <xdr:rowOff>9525</xdr:rowOff>
    </xdr:to>
    <xdr:pic>
      <xdr:nvPicPr>
        <xdr:cNvPr id="12" name="Imagen 1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4133850" cy="962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180975</xdr:colOff>
      <xdr:row>0</xdr:row>
      <xdr:rowOff>180975</xdr:rowOff>
    </xdr:from>
    <xdr:to>
      <xdr:col>29</xdr:col>
      <xdr:colOff>133350</xdr:colOff>
      <xdr:row>3</xdr:row>
      <xdr:rowOff>171450</xdr:rowOff>
    </xdr:to>
    <xdr:pic>
      <xdr:nvPicPr>
        <xdr:cNvPr id="15" name="Imagen 14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00850" y="180975"/>
          <a:ext cx="10382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790575</xdr:colOff>
      <xdr:row>0</xdr:row>
      <xdr:rowOff>0</xdr:rowOff>
    </xdr:from>
    <xdr:to>
      <xdr:col>31</xdr:col>
      <xdr:colOff>57150</xdr:colOff>
      <xdr:row>5</xdr:row>
      <xdr:rowOff>28575</xdr:rowOff>
    </xdr:to>
    <xdr:grpSp>
      <xdr:nvGrpSpPr>
        <xdr:cNvPr id="2" name="Grupo 1"/>
        <xdr:cNvGrpSpPr/>
      </xdr:nvGrpSpPr>
      <xdr:grpSpPr>
        <a:xfrm>
          <a:off x="1076325" y="0"/>
          <a:ext cx="7048500" cy="981075"/>
          <a:chOff x="1087438" y="0"/>
          <a:chExt cx="7462836" cy="976313"/>
        </a:xfrm>
      </xdr:grpSpPr>
      <xdr:pic>
        <xdr:nvPicPr>
          <xdr:cNvPr id="14" name="Imagen 13" descr="Imagen relacionada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2986"/>
          <a:stretch>
            <a:fillRect/>
          </a:stretch>
        </xdr:blipFill>
        <xdr:spPr bwMode="auto">
          <a:xfrm flipH="1">
            <a:off x="4333772" y="0"/>
            <a:ext cx="4216502" cy="96191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16" name="CuadroTexto 15"/>
          <xdr:cNvSpPr txBox="1"/>
        </xdr:nvSpPr>
        <xdr:spPr>
          <a:xfrm>
            <a:off x="1087438" y="52477"/>
            <a:ext cx="6714687" cy="9238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>
                <a:latin typeface="Atlanta" panose="020B0502020202020204" pitchFamily="34" charset="0"/>
              </a:rPr>
              <a:t>UNIVERSIDAD MICHOACANA DE SAN NICOLÁS DE HIDALGO</a:t>
            </a:r>
          </a:p>
          <a:p>
            <a:pPr algn="ctr"/>
            <a:r>
              <a:rPr lang="es-MX" sz="1050">
                <a:latin typeface="Atlanta" panose="020B0502020202020204" pitchFamily="34" charset="0"/>
              </a:rPr>
              <a:t>DIRECCIÓN DE BIBLIOTECAS</a:t>
            </a:r>
          </a:p>
          <a:p>
            <a:pPr algn="ctr"/>
            <a:endParaRPr lang="es-MX" sz="1050">
              <a:latin typeface="Atlanta" panose="020B0502020202020204" pitchFamily="34" charset="0"/>
            </a:endParaRPr>
          </a:p>
          <a:p>
            <a:pPr algn="ctr"/>
            <a:r>
              <a:rPr lang="es-MX" sz="1200" b="1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DISPONIBILIDAD DEL SERVICIO</a:t>
            </a:r>
            <a:endPara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1190625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400175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4</xdr:row>
      <xdr:rowOff>85725</xdr:rowOff>
    </xdr:from>
    <xdr:to>
      <xdr:col>14</xdr:col>
      <xdr:colOff>647700</xdr:colOff>
      <xdr:row>6</xdr:row>
      <xdr:rowOff>295275</xdr:rowOff>
    </xdr:to>
    <xdr:pic>
      <xdr:nvPicPr>
        <xdr:cNvPr id="2" name="Imagen 1" descr="Resultado de imagen para flecha curva"/>
        <xdr:cNvPicPr preferRelativeResize="1">
          <a:picLocks noChangeAspect="1"/>
        </xdr:cNvPicPr>
      </xdr:nvPicPr>
      <xdr:blipFill>
        <a:blip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186690">
          <a:off x="9696450" y="866775"/>
          <a:ext cx="619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619125</xdr:colOff>
      <xdr:row>16</xdr:row>
      <xdr:rowOff>123825</xdr:rowOff>
    </xdr:to>
    <xdr:pic>
      <xdr:nvPicPr>
        <xdr:cNvPr id="3" name="Imagen 2" descr="Resultado de imagen para flecha curva"/>
        <xdr:cNvPicPr preferRelativeResize="1">
          <a:picLocks noChangeAspect="1"/>
        </xdr:cNvPicPr>
      </xdr:nvPicPr>
      <xdr:blipFill>
        <a:blip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186690">
          <a:off x="9667875" y="2838450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47625</xdr:colOff>
      <xdr:row>31</xdr:row>
      <xdr:rowOff>0</xdr:rowOff>
    </xdr:from>
    <xdr:to>
      <xdr:col>14</xdr:col>
      <xdr:colOff>666750</xdr:colOff>
      <xdr:row>34</xdr:row>
      <xdr:rowOff>123825</xdr:rowOff>
    </xdr:to>
    <xdr:pic>
      <xdr:nvPicPr>
        <xdr:cNvPr id="4" name="Imagen 3" descr="Resultado de imagen para flecha curva"/>
        <xdr:cNvPicPr preferRelativeResize="1">
          <a:picLocks noChangeAspect="1"/>
        </xdr:cNvPicPr>
      </xdr:nvPicPr>
      <xdr:blipFill>
        <a:blip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186690">
          <a:off x="9715500" y="6810375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676275</xdr:colOff>
      <xdr:row>64</xdr:row>
      <xdr:rowOff>57150</xdr:rowOff>
    </xdr:from>
    <xdr:to>
      <xdr:col>27</xdr:col>
      <xdr:colOff>676275</xdr:colOff>
      <xdr:row>78</xdr:row>
      <xdr:rowOff>133350</xdr:rowOff>
    </xdr:to>
    <xdr:graphicFrame macro="">
      <xdr:nvGraphicFramePr>
        <xdr:cNvPr id="8" name="Gráfico 7"/>
        <xdr:cNvGraphicFramePr/>
      </xdr:nvGraphicFramePr>
      <xdr:xfrm>
        <a:off x="15678150" y="1419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676275</xdr:colOff>
      <xdr:row>78</xdr:row>
      <xdr:rowOff>114300</xdr:rowOff>
    </xdr:from>
    <xdr:to>
      <xdr:col>27</xdr:col>
      <xdr:colOff>676275</xdr:colOff>
      <xdr:row>93</xdr:row>
      <xdr:rowOff>0</xdr:rowOff>
    </xdr:to>
    <xdr:graphicFrame macro="">
      <xdr:nvGraphicFramePr>
        <xdr:cNvPr id="12" name="Gráfico 11"/>
        <xdr:cNvGraphicFramePr/>
      </xdr:nvGraphicFramePr>
      <xdr:xfrm>
        <a:off x="15678150" y="169164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666750</xdr:colOff>
      <xdr:row>93</xdr:row>
      <xdr:rowOff>0</xdr:rowOff>
    </xdr:from>
    <xdr:to>
      <xdr:col>27</xdr:col>
      <xdr:colOff>666750</xdr:colOff>
      <xdr:row>107</xdr:row>
      <xdr:rowOff>76200</xdr:rowOff>
    </xdr:to>
    <xdr:graphicFrame macro="">
      <xdr:nvGraphicFramePr>
        <xdr:cNvPr id="16" name="Gráfico 15"/>
        <xdr:cNvGraphicFramePr/>
      </xdr:nvGraphicFramePr>
      <xdr:xfrm>
        <a:off x="15668625" y="19659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14</xdr:row>
      <xdr:rowOff>76200</xdr:rowOff>
    </xdr:to>
    <xdr:graphicFrame macro="">
      <xdr:nvGraphicFramePr>
        <xdr:cNvPr id="15" name="Gráfico 14"/>
        <xdr:cNvGraphicFramePr/>
      </xdr:nvGraphicFramePr>
      <xdr:xfrm>
        <a:off x="0" y="0"/>
        <a:ext cx="4591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12</xdr:col>
      <xdr:colOff>9525</xdr:colOff>
      <xdr:row>14</xdr:row>
      <xdr:rowOff>76200</xdr:rowOff>
    </xdr:to>
    <xdr:graphicFrame macro="">
      <xdr:nvGraphicFramePr>
        <xdr:cNvPr id="16" name="Gráfico 15"/>
        <xdr:cNvGraphicFramePr/>
      </xdr:nvGraphicFramePr>
      <xdr:xfrm>
        <a:off x="4619625" y="0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0</xdr:row>
      <xdr:rowOff>0</xdr:rowOff>
    </xdr:from>
    <xdr:to>
      <xdr:col>18</xdr:col>
      <xdr:colOff>38100</xdr:colOff>
      <xdr:row>14</xdr:row>
      <xdr:rowOff>76200</xdr:rowOff>
    </xdr:to>
    <xdr:graphicFrame macro="">
      <xdr:nvGraphicFramePr>
        <xdr:cNvPr id="17" name="Gráfico 16"/>
        <xdr:cNvGraphicFramePr/>
      </xdr:nvGraphicFramePr>
      <xdr:xfrm>
        <a:off x="9182100" y="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14</xdr:row>
      <xdr:rowOff>85725</xdr:rowOff>
    </xdr:from>
    <xdr:to>
      <xdr:col>12</xdr:col>
      <xdr:colOff>66675</xdr:colOff>
      <xdr:row>28</xdr:row>
      <xdr:rowOff>161925</xdr:rowOff>
    </xdr:to>
    <xdr:graphicFrame macro="">
      <xdr:nvGraphicFramePr>
        <xdr:cNvPr id="18" name="Gráfico 17"/>
        <xdr:cNvGraphicFramePr/>
      </xdr:nvGraphicFramePr>
      <xdr:xfrm>
        <a:off x="4610100" y="2752725"/>
        <a:ext cx="4600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85725</xdr:colOff>
      <xdr:row>14</xdr:row>
      <xdr:rowOff>95250</xdr:rowOff>
    </xdr:from>
    <xdr:to>
      <xdr:col>18</xdr:col>
      <xdr:colOff>47625</xdr:colOff>
      <xdr:row>28</xdr:row>
      <xdr:rowOff>171450</xdr:rowOff>
    </xdr:to>
    <xdr:graphicFrame macro="">
      <xdr:nvGraphicFramePr>
        <xdr:cNvPr id="19" name="Gráfico 18"/>
        <xdr:cNvGraphicFramePr/>
      </xdr:nvGraphicFramePr>
      <xdr:xfrm>
        <a:off x="9229725" y="2762250"/>
        <a:ext cx="4533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29</xdr:row>
      <xdr:rowOff>19050</xdr:rowOff>
    </xdr:from>
    <xdr:to>
      <xdr:col>6</xdr:col>
      <xdr:colOff>28575</xdr:colOff>
      <xdr:row>43</xdr:row>
      <xdr:rowOff>95250</xdr:rowOff>
    </xdr:to>
    <xdr:graphicFrame macro="">
      <xdr:nvGraphicFramePr>
        <xdr:cNvPr id="20" name="Gráfico 19"/>
        <xdr:cNvGraphicFramePr/>
      </xdr:nvGraphicFramePr>
      <xdr:xfrm>
        <a:off x="28575" y="55435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66675</xdr:colOff>
      <xdr:row>28</xdr:row>
      <xdr:rowOff>180975</xdr:rowOff>
    </xdr:from>
    <xdr:to>
      <xdr:col>18</xdr:col>
      <xdr:colOff>95250</xdr:colOff>
      <xdr:row>43</xdr:row>
      <xdr:rowOff>66675</xdr:rowOff>
    </xdr:to>
    <xdr:graphicFrame macro="">
      <xdr:nvGraphicFramePr>
        <xdr:cNvPr id="21" name="Gráfico 20"/>
        <xdr:cNvGraphicFramePr/>
      </xdr:nvGraphicFramePr>
      <xdr:xfrm>
        <a:off x="9210675" y="5514975"/>
        <a:ext cx="46005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43</xdr:row>
      <xdr:rowOff>123825</xdr:rowOff>
    </xdr:from>
    <xdr:to>
      <xdr:col>6</xdr:col>
      <xdr:colOff>9525</xdr:colOff>
      <xdr:row>58</xdr:row>
      <xdr:rowOff>9525</xdr:rowOff>
    </xdr:to>
    <xdr:graphicFrame macro="">
      <xdr:nvGraphicFramePr>
        <xdr:cNvPr id="22" name="Gráfico 21"/>
        <xdr:cNvGraphicFramePr/>
      </xdr:nvGraphicFramePr>
      <xdr:xfrm>
        <a:off x="47625" y="8315325"/>
        <a:ext cx="4533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9525</xdr:colOff>
      <xdr:row>43</xdr:row>
      <xdr:rowOff>114300</xdr:rowOff>
    </xdr:from>
    <xdr:to>
      <xdr:col>12</xdr:col>
      <xdr:colOff>9525</xdr:colOff>
      <xdr:row>58</xdr:row>
      <xdr:rowOff>0</xdr:rowOff>
    </xdr:to>
    <xdr:graphicFrame macro="">
      <xdr:nvGraphicFramePr>
        <xdr:cNvPr id="23" name="Gráfico 22"/>
        <xdr:cNvGraphicFramePr/>
      </xdr:nvGraphicFramePr>
      <xdr:xfrm>
        <a:off x="4581525" y="83058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6</xdr:col>
      <xdr:colOff>19050</xdr:colOff>
      <xdr:row>72</xdr:row>
      <xdr:rowOff>142875</xdr:rowOff>
    </xdr:to>
    <xdr:graphicFrame macro="">
      <xdr:nvGraphicFramePr>
        <xdr:cNvPr id="24" name="Gráfico 23"/>
        <xdr:cNvGraphicFramePr/>
      </xdr:nvGraphicFramePr>
      <xdr:xfrm>
        <a:off x="0" y="11115675"/>
        <a:ext cx="45910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66675</xdr:colOff>
      <xdr:row>58</xdr:row>
      <xdr:rowOff>66675</xdr:rowOff>
    </xdr:from>
    <xdr:to>
      <xdr:col>12</xdr:col>
      <xdr:colOff>28575</xdr:colOff>
      <xdr:row>72</xdr:row>
      <xdr:rowOff>142875</xdr:rowOff>
    </xdr:to>
    <xdr:graphicFrame macro="">
      <xdr:nvGraphicFramePr>
        <xdr:cNvPr id="25" name="Gráfico 24"/>
        <xdr:cNvGraphicFramePr/>
      </xdr:nvGraphicFramePr>
      <xdr:xfrm>
        <a:off x="4638675" y="11115675"/>
        <a:ext cx="4533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76200</xdr:colOff>
      <xdr:row>58</xdr:row>
      <xdr:rowOff>57150</xdr:rowOff>
    </xdr:from>
    <xdr:to>
      <xdr:col>18</xdr:col>
      <xdr:colOff>76200</xdr:colOff>
      <xdr:row>72</xdr:row>
      <xdr:rowOff>133350</xdr:rowOff>
    </xdr:to>
    <xdr:graphicFrame macro="">
      <xdr:nvGraphicFramePr>
        <xdr:cNvPr id="26" name="Gráfico 25"/>
        <xdr:cNvGraphicFramePr/>
      </xdr:nvGraphicFramePr>
      <xdr:xfrm>
        <a:off x="9220200" y="111061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428625</xdr:colOff>
      <xdr:row>72</xdr:row>
      <xdr:rowOff>142875</xdr:rowOff>
    </xdr:from>
    <xdr:to>
      <xdr:col>14</xdr:col>
      <xdr:colOff>419100</xdr:colOff>
      <xdr:row>96</xdr:row>
      <xdr:rowOff>114300</xdr:rowOff>
    </xdr:to>
    <xdr:graphicFrame macro="">
      <xdr:nvGraphicFramePr>
        <xdr:cNvPr id="27" name="Gráfico 26"/>
        <xdr:cNvGraphicFramePr/>
      </xdr:nvGraphicFramePr>
      <xdr:xfrm>
        <a:off x="3476625" y="13858875"/>
        <a:ext cx="7610475" cy="4543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</xdr:row>
      <xdr:rowOff>76200</xdr:rowOff>
    </xdr:from>
    <xdr:to>
      <xdr:col>6</xdr:col>
      <xdr:colOff>19050</xdr:colOff>
      <xdr:row>28</xdr:row>
      <xdr:rowOff>152400</xdr:rowOff>
    </xdr:to>
    <xdr:graphicFrame macro="">
      <xdr:nvGraphicFramePr>
        <xdr:cNvPr id="28" name="Gráfico 27"/>
        <xdr:cNvGraphicFramePr/>
      </xdr:nvGraphicFramePr>
      <xdr:xfrm>
        <a:off x="0" y="2743200"/>
        <a:ext cx="45910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47625</xdr:colOff>
      <xdr:row>28</xdr:row>
      <xdr:rowOff>180975</xdr:rowOff>
    </xdr:from>
    <xdr:to>
      <xdr:col>12</xdr:col>
      <xdr:colOff>66675</xdr:colOff>
      <xdr:row>43</xdr:row>
      <xdr:rowOff>66675</xdr:rowOff>
    </xdr:to>
    <xdr:graphicFrame macro="">
      <xdr:nvGraphicFramePr>
        <xdr:cNvPr id="29" name="Gráfico 28"/>
        <xdr:cNvGraphicFramePr/>
      </xdr:nvGraphicFramePr>
      <xdr:xfrm>
        <a:off x="4619625" y="5514975"/>
        <a:ext cx="45910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57150</xdr:colOff>
      <xdr:row>43</xdr:row>
      <xdr:rowOff>95250</xdr:rowOff>
    </xdr:from>
    <xdr:to>
      <xdr:col>18</xdr:col>
      <xdr:colOff>76200</xdr:colOff>
      <xdr:row>57</xdr:row>
      <xdr:rowOff>171450</xdr:rowOff>
    </xdr:to>
    <xdr:graphicFrame macro="">
      <xdr:nvGraphicFramePr>
        <xdr:cNvPr id="30" name="Gráfico 29"/>
        <xdr:cNvGraphicFramePr/>
      </xdr:nvGraphicFramePr>
      <xdr:xfrm>
        <a:off x="9201150" y="8286750"/>
        <a:ext cx="459105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</sheetPr>
  <dimension ref="A1:AF104"/>
  <sheetViews>
    <sheetView zoomScale="110" zoomScaleNormal="110" workbookViewId="0" topLeftCell="A1">
      <selection activeCell="W10" sqref="W10:AF10"/>
    </sheetView>
  </sheetViews>
  <sheetFormatPr defaultColWidth="11.421875" defaultRowHeight="15"/>
  <cols>
    <col min="1" max="1" width="4.28125" style="0" customWidth="1"/>
    <col min="2" max="2" width="37.421875" style="0" customWidth="1"/>
    <col min="3" max="4" width="2.7109375" style="0" customWidth="1"/>
    <col min="5" max="5" width="3.00390625" style="0" bestFit="1" customWidth="1"/>
    <col min="6" max="10" width="2.7109375" style="0" customWidth="1"/>
    <col min="11" max="11" width="2.7109375" style="0" bestFit="1" customWidth="1"/>
    <col min="12" max="16" width="2.7109375" style="0" customWidth="1"/>
    <col min="17" max="17" width="2.7109375" style="0" bestFit="1" customWidth="1"/>
    <col min="18" max="18" width="3.00390625" style="0" customWidth="1"/>
    <col min="19" max="22" width="2.7109375" style="0" customWidth="1"/>
    <col min="23" max="23" width="2.7109375" style="0" bestFit="1" customWidth="1"/>
    <col min="24" max="28" width="2.7109375" style="0" customWidth="1"/>
    <col min="29" max="29" width="2.7109375" style="0" bestFit="1" customWidth="1"/>
    <col min="30" max="32" width="2.7109375" style="0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9.25" customHeight="1">
      <c r="A7" s="109" t="s">
        <v>70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10" t="s">
        <v>5</v>
      </c>
      <c r="B9" s="110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</row>
    <row r="10" spans="1:32" ht="15">
      <c r="A10" s="110" t="s">
        <v>6</v>
      </c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 t="s">
        <v>7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32" ht="18.75" customHeight="1">
      <c r="A11" s="92" t="s">
        <v>8</v>
      </c>
      <c r="B11" s="9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</row>
    <row r="12" spans="1:32" ht="18.75" customHeight="1">
      <c r="A12" s="92" t="s">
        <v>9</v>
      </c>
      <c r="B12" s="9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</row>
    <row r="13" spans="1:32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105" t="s">
        <v>10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42" customHeight="1">
      <c r="A15" s="106" t="s">
        <v>89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 spans="1:32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107" t="s">
        <v>32</v>
      </c>
      <c r="B17" s="108"/>
      <c r="C17" s="99" t="s">
        <v>11</v>
      </c>
      <c r="D17" s="100"/>
      <c r="E17" s="100"/>
      <c r="F17" s="100"/>
      <c r="G17" s="100"/>
      <c r="H17" s="101"/>
      <c r="I17" s="99" t="s">
        <v>28</v>
      </c>
      <c r="J17" s="100"/>
      <c r="K17" s="100"/>
      <c r="L17" s="100"/>
      <c r="M17" s="100"/>
      <c r="N17" s="101"/>
      <c r="O17" s="99" t="s">
        <v>29</v>
      </c>
      <c r="P17" s="100"/>
      <c r="Q17" s="100"/>
      <c r="R17" s="100"/>
      <c r="S17" s="100"/>
      <c r="T17" s="101"/>
      <c r="U17" s="99" t="s">
        <v>30</v>
      </c>
      <c r="V17" s="100"/>
      <c r="W17" s="100"/>
      <c r="X17" s="100"/>
      <c r="Y17" s="100"/>
      <c r="Z17" s="101"/>
      <c r="AA17" s="99" t="s">
        <v>31</v>
      </c>
      <c r="AB17" s="100"/>
      <c r="AC17" s="100"/>
      <c r="AD17" s="100"/>
      <c r="AE17" s="100"/>
      <c r="AF17" s="101"/>
    </row>
    <row r="18" spans="1:32" ht="15">
      <c r="A18" s="13" t="s">
        <v>1</v>
      </c>
      <c r="B18" s="14" t="s">
        <v>4</v>
      </c>
      <c r="C18" s="4" t="s">
        <v>12</v>
      </c>
      <c r="D18" s="5" t="s">
        <v>13</v>
      </c>
      <c r="E18" s="5" t="s">
        <v>13</v>
      </c>
      <c r="F18" s="5" t="s">
        <v>14</v>
      </c>
      <c r="G18" s="5" t="s">
        <v>15</v>
      </c>
      <c r="H18" s="6" t="s">
        <v>16</v>
      </c>
      <c r="I18" s="4" t="s">
        <v>12</v>
      </c>
      <c r="J18" s="5" t="s">
        <v>13</v>
      </c>
      <c r="K18" s="5" t="s">
        <v>13</v>
      </c>
      <c r="L18" s="5" t="s">
        <v>14</v>
      </c>
      <c r="M18" s="5" t="s">
        <v>15</v>
      </c>
      <c r="N18" s="6" t="s">
        <v>16</v>
      </c>
      <c r="O18" s="4" t="s">
        <v>12</v>
      </c>
      <c r="P18" s="5" t="s">
        <v>13</v>
      </c>
      <c r="Q18" s="5" t="s">
        <v>13</v>
      </c>
      <c r="R18" s="5" t="s">
        <v>14</v>
      </c>
      <c r="S18" s="5" t="s">
        <v>15</v>
      </c>
      <c r="T18" s="6" t="s">
        <v>16</v>
      </c>
      <c r="U18" s="4" t="s">
        <v>12</v>
      </c>
      <c r="V18" s="5" t="s">
        <v>13</v>
      </c>
      <c r="W18" s="5" t="s">
        <v>13</v>
      </c>
      <c r="X18" s="5" t="s">
        <v>14</v>
      </c>
      <c r="Y18" s="5" t="s">
        <v>15</v>
      </c>
      <c r="Z18" s="6" t="s">
        <v>16</v>
      </c>
      <c r="AA18" s="4" t="s">
        <v>12</v>
      </c>
      <c r="AB18" s="5" t="s">
        <v>13</v>
      </c>
      <c r="AC18" s="5" t="s">
        <v>13</v>
      </c>
      <c r="AD18" s="5" t="s">
        <v>14</v>
      </c>
      <c r="AE18" s="5" t="s">
        <v>15</v>
      </c>
      <c r="AF18" s="6" t="s">
        <v>16</v>
      </c>
    </row>
    <row r="19" spans="1:32" ht="15.75">
      <c r="A19" s="19">
        <v>1</v>
      </c>
      <c r="B19" s="20" t="s">
        <v>17</v>
      </c>
      <c r="C19" s="21"/>
      <c r="D19" s="22"/>
      <c r="E19" s="22"/>
      <c r="F19" s="22"/>
      <c r="G19" s="22"/>
      <c r="H19" s="23"/>
      <c r="I19" s="21"/>
      <c r="J19" s="22"/>
      <c r="K19" s="22"/>
      <c r="L19" s="22"/>
      <c r="M19" s="22"/>
      <c r="N19" s="23"/>
      <c r="O19" s="21"/>
      <c r="P19" s="22"/>
      <c r="Q19" s="22"/>
      <c r="R19" s="22"/>
      <c r="S19" s="22"/>
      <c r="T19" s="23"/>
      <c r="U19" s="21"/>
      <c r="V19" s="22"/>
      <c r="W19" s="22"/>
      <c r="X19" s="22"/>
      <c r="Y19" s="22"/>
      <c r="Z19" s="23"/>
      <c r="AA19" s="21"/>
      <c r="AB19" s="22"/>
      <c r="AC19" s="22"/>
      <c r="AD19" s="22"/>
      <c r="AE19" s="22"/>
      <c r="AF19" s="23"/>
    </row>
    <row r="20" spans="1:32" ht="15.75">
      <c r="A20" s="19">
        <v>2</v>
      </c>
      <c r="B20" s="20" t="s">
        <v>18</v>
      </c>
      <c r="C20" s="21"/>
      <c r="D20" s="22"/>
      <c r="E20" s="22"/>
      <c r="F20" s="22"/>
      <c r="G20" s="22"/>
      <c r="H20" s="23"/>
      <c r="I20" s="21"/>
      <c r="J20" s="22"/>
      <c r="K20" s="22"/>
      <c r="L20" s="22"/>
      <c r="M20" s="22"/>
      <c r="N20" s="23"/>
      <c r="O20" s="21"/>
      <c r="P20" s="22"/>
      <c r="Q20" s="22"/>
      <c r="R20" s="22"/>
      <c r="S20" s="22"/>
      <c r="T20" s="23"/>
      <c r="U20" s="21"/>
      <c r="V20" s="22"/>
      <c r="W20" s="22"/>
      <c r="X20" s="22"/>
      <c r="Y20" s="22"/>
      <c r="Z20" s="23"/>
      <c r="AA20" s="21"/>
      <c r="AB20" s="22"/>
      <c r="AC20" s="22"/>
      <c r="AD20" s="22"/>
      <c r="AE20" s="22"/>
      <c r="AF20" s="23"/>
    </row>
    <row r="21" spans="1:32" ht="15.75">
      <c r="A21" s="19">
        <v>3</v>
      </c>
      <c r="B21" s="20" t="s">
        <v>19</v>
      </c>
      <c r="C21" s="21"/>
      <c r="D21" s="22"/>
      <c r="E21" s="22"/>
      <c r="F21" s="22"/>
      <c r="G21" s="22"/>
      <c r="H21" s="23"/>
      <c r="I21" s="21"/>
      <c r="J21" s="22"/>
      <c r="K21" s="22"/>
      <c r="L21" s="22"/>
      <c r="M21" s="22"/>
      <c r="N21" s="23"/>
      <c r="O21" s="21"/>
      <c r="P21" s="22"/>
      <c r="Q21" s="22"/>
      <c r="R21" s="22"/>
      <c r="S21" s="22"/>
      <c r="T21" s="23"/>
      <c r="U21" s="21"/>
      <c r="V21" s="22"/>
      <c r="W21" s="22"/>
      <c r="X21" s="22"/>
      <c r="Y21" s="22"/>
      <c r="Z21" s="23"/>
      <c r="AA21" s="21"/>
      <c r="AB21" s="22"/>
      <c r="AC21" s="22"/>
      <c r="AD21" s="22"/>
      <c r="AE21" s="22"/>
      <c r="AF21" s="23"/>
    </row>
    <row r="22" spans="1:32" ht="15.75">
      <c r="A22" s="19">
        <v>4</v>
      </c>
      <c r="B22" s="20" t="s">
        <v>20</v>
      </c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3"/>
      <c r="O22" s="21"/>
      <c r="P22" s="22"/>
      <c r="Q22" s="22"/>
      <c r="R22" s="22"/>
      <c r="S22" s="22"/>
      <c r="T22" s="23"/>
      <c r="U22" s="21"/>
      <c r="V22" s="22"/>
      <c r="W22" s="22"/>
      <c r="X22" s="22"/>
      <c r="Y22" s="22"/>
      <c r="Z22" s="23"/>
      <c r="AA22" s="21"/>
      <c r="AB22" s="22"/>
      <c r="AC22" s="22"/>
      <c r="AD22" s="22"/>
      <c r="AE22" s="22"/>
      <c r="AF22" s="23"/>
    </row>
    <row r="23" spans="1:32" ht="15.75">
      <c r="A23" s="19">
        <v>5</v>
      </c>
      <c r="B23" s="20" t="s">
        <v>21</v>
      </c>
      <c r="C23" s="21"/>
      <c r="D23" s="22"/>
      <c r="E23" s="22"/>
      <c r="F23" s="22"/>
      <c r="G23" s="22"/>
      <c r="H23" s="23"/>
      <c r="I23" s="21"/>
      <c r="J23" s="22"/>
      <c r="K23" s="22"/>
      <c r="L23" s="22"/>
      <c r="M23" s="22"/>
      <c r="N23" s="23"/>
      <c r="O23" s="21"/>
      <c r="P23" s="22"/>
      <c r="Q23" s="22"/>
      <c r="R23" s="22"/>
      <c r="S23" s="22"/>
      <c r="T23" s="23"/>
      <c r="U23" s="21"/>
      <c r="V23" s="22"/>
      <c r="W23" s="22"/>
      <c r="X23" s="22"/>
      <c r="Y23" s="22"/>
      <c r="Z23" s="23"/>
      <c r="AA23" s="21"/>
      <c r="AB23" s="22"/>
      <c r="AC23" s="22"/>
      <c r="AD23" s="22"/>
      <c r="AE23" s="22"/>
      <c r="AF23" s="23"/>
    </row>
    <row r="24" spans="1:32" ht="15.75">
      <c r="A24" s="19">
        <v>6</v>
      </c>
      <c r="B24" s="20" t="s">
        <v>43</v>
      </c>
      <c r="C24" s="21"/>
      <c r="D24" s="22"/>
      <c r="E24" s="22"/>
      <c r="F24" s="22"/>
      <c r="G24" s="22"/>
      <c r="H24" s="23"/>
      <c r="I24" s="21"/>
      <c r="J24" s="22"/>
      <c r="K24" s="22"/>
      <c r="L24" s="22"/>
      <c r="M24" s="22"/>
      <c r="N24" s="23"/>
      <c r="O24" s="21"/>
      <c r="P24" s="22"/>
      <c r="Q24" s="22"/>
      <c r="R24" s="22"/>
      <c r="S24" s="22"/>
      <c r="T24" s="23"/>
      <c r="U24" s="21"/>
      <c r="V24" s="22"/>
      <c r="W24" s="22"/>
      <c r="X24" s="22"/>
      <c r="Y24" s="22"/>
      <c r="Z24" s="23"/>
      <c r="AA24" s="21"/>
      <c r="AB24" s="22"/>
      <c r="AC24" s="22"/>
      <c r="AD24" s="22"/>
      <c r="AE24" s="22"/>
      <c r="AF24" s="23"/>
    </row>
    <row r="25" spans="1:32" ht="15.75">
      <c r="A25" s="19">
        <v>7</v>
      </c>
      <c r="B25" s="20" t="s">
        <v>22</v>
      </c>
      <c r="C25" s="21"/>
      <c r="D25" s="22"/>
      <c r="E25" s="22"/>
      <c r="F25" s="22"/>
      <c r="G25" s="22"/>
      <c r="H25" s="23"/>
      <c r="I25" s="21"/>
      <c r="J25" s="22"/>
      <c r="K25" s="22"/>
      <c r="L25" s="22"/>
      <c r="M25" s="22"/>
      <c r="N25" s="23"/>
      <c r="O25" s="21"/>
      <c r="P25" s="22"/>
      <c r="Q25" s="22"/>
      <c r="R25" s="22"/>
      <c r="S25" s="22"/>
      <c r="T25" s="23"/>
      <c r="U25" s="21"/>
      <c r="V25" s="22"/>
      <c r="W25" s="22"/>
      <c r="X25" s="22"/>
      <c r="Y25" s="22"/>
      <c r="Z25" s="23"/>
      <c r="AA25" s="21"/>
      <c r="AB25" s="22"/>
      <c r="AC25" s="22"/>
      <c r="AD25" s="22"/>
      <c r="AE25" s="22"/>
      <c r="AF25" s="23"/>
    </row>
    <row r="26" spans="1:32" ht="15.75">
      <c r="A26" s="19">
        <v>8</v>
      </c>
      <c r="B26" s="20" t="s">
        <v>23</v>
      </c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3"/>
      <c r="O26" s="21"/>
      <c r="P26" s="22"/>
      <c r="Q26" s="22"/>
      <c r="R26" s="22"/>
      <c r="S26" s="22"/>
      <c r="T26" s="23"/>
      <c r="U26" s="21"/>
      <c r="V26" s="22"/>
      <c r="W26" s="22"/>
      <c r="X26" s="22"/>
      <c r="Y26" s="22"/>
      <c r="Z26" s="23"/>
      <c r="AA26" s="21"/>
      <c r="AB26" s="22"/>
      <c r="AC26" s="22"/>
      <c r="AD26" s="22"/>
      <c r="AE26" s="22"/>
      <c r="AF26" s="23"/>
    </row>
    <row r="27" spans="1:32" ht="15.75">
      <c r="A27" s="19">
        <v>9</v>
      </c>
      <c r="B27" s="20" t="s">
        <v>24</v>
      </c>
      <c r="C27" s="21"/>
      <c r="D27" s="22"/>
      <c r="E27" s="22"/>
      <c r="F27" s="22"/>
      <c r="G27" s="22"/>
      <c r="H27" s="23"/>
      <c r="I27" s="21"/>
      <c r="J27" s="22"/>
      <c r="K27" s="22"/>
      <c r="L27" s="22"/>
      <c r="M27" s="22"/>
      <c r="N27" s="23"/>
      <c r="O27" s="21"/>
      <c r="P27" s="22"/>
      <c r="Q27" s="22"/>
      <c r="R27" s="22"/>
      <c r="S27" s="22"/>
      <c r="T27" s="23"/>
      <c r="U27" s="21"/>
      <c r="V27" s="22"/>
      <c r="W27" s="22"/>
      <c r="X27" s="22"/>
      <c r="Y27" s="22"/>
      <c r="Z27" s="23"/>
      <c r="AA27" s="21"/>
      <c r="AB27" s="22"/>
      <c r="AC27" s="22"/>
      <c r="AD27" s="22"/>
      <c r="AE27" s="22"/>
      <c r="AF27" s="23"/>
    </row>
    <row r="28" spans="1:32" ht="15.75">
      <c r="A28" s="19">
        <v>10</v>
      </c>
      <c r="B28" s="20" t="s">
        <v>25</v>
      </c>
      <c r="C28" s="21"/>
      <c r="D28" s="22"/>
      <c r="E28" s="22"/>
      <c r="F28" s="22"/>
      <c r="G28" s="22"/>
      <c r="H28" s="23"/>
      <c r="I28" s="21"/>
      <c r="J28" s="22"/>
      <c r="K28" s="22"/>
      <c r="L28" s="22"/>
      <c r="M28" s="22"/>
      <c r="N28" s="23"/>
      <c r="O28" s="21"/>
      <c r="P28" s="22"/>
      <c r="Q28" s="22"/>
      <c r="R28" s="22"/>
      <c r="S28" s="22"/>
      <c r="T28" s="23"/>
      <c r="U28" s="21"/>
      <c r="V28" s="22"/>
      <c r="W28" s="22"/>
      <c r="X28" s="22"/>
      <c r="Y28" s="22"/>
      <c r="Z28" s="23"/>
      <c r="AA28" s="21"/>
      <c r="AB28" s="22"/>
      <c r="AC28" s="22"/>
      <c r="AD28" s="22"/>
      <c r="AE28" s="22"/>
      <c r="AF28" s="23"/>
    </row>
    <row r="29" spans="1:32" ht="15.75">
      <c r="A29" s="19">
        <v>11</v>
      </c>
      <c r="B29" s="20" t="s">
        <v>26</v>
      </c>
      <c r="C29" s="21"/>
      <c r="D29" s="22"/>
      <c r="E29" s="22"/>
      <c r="F29" s="22"/>
      <c r="G29" s="22"/>
      <c r="H29" s="23"/>
      <c r="I29" s="21"/>
      <c r="J29" s="22"/>
      <c r="K29" s="22"/>
      <c r="L29" s="22"/>
      <c r="M29" s="22"/>
      <c r="N29" s="23"/>
      <c r="O29" s="21"/>
      <c r="P29" s="22"/>
      <c r="Q29" s="22"/>
      <c r="R29" s="22"/>
      <c r="S29" s="22"/>
      <c r="T29" s="23"/>
      <c r="U29" s="21"/>
      <c r="V29" s="22"/>
      <c r="W29" s="22"/>
      <c r="X29" s="22"/>
      <c r="Y29" s="22"/>
      <c r="Z29" s="23"/>
      <c r="AA29" s="21"/>
      <c r="AB29" s="22"/>
      <c r="AC29" s="22"/>
      <c r="AD29" s="22"/>
      <c r="AE29" s="22"/>
      <c r="AF29" s="23"/>
    </row>
    <row r="30" spans="1:32" ht="31.5">
      <c r="A30" s="19">
        <v>12</v>
      </c>
      <c r="B30" s="25" t="s">
        <v>40</v>
      </c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3"/>
      <c r="O30" s="21"/>
      <c r="P30" s="22"/>
      <c r="Q30" s="22"/>
      <c r="R30" s="22"/>
      <c r="S30" s="22"/>
      <c r="T30" s="23"/>
      <c r="U30" s="21"/>
      <c r="V30" s="22"/>
      <c r="W30" s="22"/>
      <c r="X30" s="22"/>
      <c r="Y30" s="22"/>
      <c r="Z30" s="23"/>
      <c r="AA30" s="21"/>
      <c r="AB30" s="22"/>
      <c r="AC30" s="22"/>
      <c r="AD30" s="22"/>
      <c r="AE30" s="22"/>
      <c r="AF30" s="23"/>
    </row>
    <row r="31" spans="1:32" ht="15.75">
      <c r="A31" s="19">
        <v>13</v>
      </c>
      <c r="B31" s="20" t="s">
        <v>27</v>
      </c>
      <c r="C31" s="21"/>
      <c r="D31" s="22"/>
      <c r="E31" s="22"/>
      <c r="F31" s="22"/>
      <c r="G31" s="22"/>
      <c r="H31" s="23"/>
      <c r="I31" s="21"/>
      <c r="J31" s="22"/>
      <c r="K31" s="22"/>
      <c r="L31" s="22"/>
      <c r="M31" s="22"/>
      <c r="N31" s="23"/>
      <c r="O31" s="21"/>
      <c r="P31" s="22"/>
      <c r="Q31" s="22"/>
      <c r="R31" s="22"/>
      <c r="S31" s="22"/>
      <c r="T31" s="23"/>
      <c r="U31" s="21"/>
      <c r="V31" s="22"/>
      <c r="W31" s="22"/>
      <c r="X31" s="22"/>
      <c r="Y31" s="22"/>
      <c r="Z31" s="23"/>
      <c r="AA31" s="21"/>
      <c r="AB31" s="22"/>
      <c r="AC31" s="22"/>
      <c r="AD31" s="22"/>
      <c r="AE31" s="22"/>
      <c r="AF31" s="23"/>
    </row>
    <row r="32" spans="1:32" ht="15.75">
      <c r="A32" s="24">
        <v>14</v>
      </c>
      <c r="B32" s="25" t="s">
        <v>87</v>
      </c>
      <c r="C32" s="21"/>
      <c r="D32" s="22"/>
      <c r="E32" s="22"/>
      <c r="F32" s="22"/>
      <c r="G32" s="22"/>
      <c r="H32" s="23"/>
      <c r="I32" s="21"/>
      <c r="J32" s="22"/>
      <c r="K32" s="22"/>
      <c r="L32" s="22"/>
      <c r="M32" s="22"/>
      <c r="N32" s="23"/>
      <c r="O32" s="21"/>
      <c r="P32" s="22"/>
      <c r="Q32" s="22"/>
      <c r="R32" s="22"/>
      <c r="S32" s="22"/>
      <c r="T32" s="23"/>
      <c r="U32" s="21"/>
      <c r="V32" s="22"/>
      <c r="W32" s="22"/>
      <c r="X32" s="22"/>
      <c r="Y32" s="22"/>
      <c r="Z32" s="23"/>
      <c r="AA32" s="21"/>
      <c r="AB32" s="22"/>
      <c r="AC32" s="22"/>
      <c r="AD32" s="22"/>
      <c r="AE32" s="22"/>
      <c r="AF32" s="23"/>
    </row>
    <row r="33" spans="1:32" ht="16.5" thickBot="1">
      <c r="A33" s="19">
        <v>15</v>
      </c>
      <c r="B33" s="20" t="s">
        <v>88</v>
      </c>
      <c r="C33" s="26"/>
      <c r="D33" s="27"/>
      <c r="E33" s="27"/>
      <c r="F33" s="27"/>
      <c r="G33" s="27"/>
      <c r="H33" s="28"/>
      <c r="I33" s="26"/>
      <c r="J33" s="27"/>
      <c r="K33" s="27"/>
      <c r="L33" s="27"/>
      <c r="M33" s="27"/>
      <c r="N33" s="28"/>
      <c r="O33" s="26"/>
      <c r="P33" s="27"/>
      <c r="Q33" s="27"/>
      <c r="R33" s="27"/>
      <c r="S33" s="27"/>
      <c r="T33" s="28"/>
      <c r="U33" s="26"/>
      <c r="V33" s="27"/>
      <c r="W33" s="27"/>
      <c r="X33" s="27"/>
      <c r="Y33" s="27"/>
      <c r="Z33" s="28"/>
      <c r="AA33" s="26"/>
      <c r="AB33" s="27"/>
      <c r="AC33" s="27"/>
      <c r="AD33" s="27"/>
      <c r="AE33" s="27"/>
      <c r="AF33" s="28"/>
    </row>
    <row r="34" spans="1:3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">
      <c r="A35" s="89" t="s">
        <v>33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ht="43.5" customHeight="1">
      <c r="A36" s="90" t="s">
        <v>71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1.75" customHeight="1">
      <c r="A38" s="91">
        <v>1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39" spans="1:32" ht="18.75" customHeight="1">
      <c r="A39" s="96" t="s">
        <v>90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8"/>
    </row>
    <row r="40" spans="1:32" ht="26.25" customHeight="1" thickBot="1">
      <c r="A40" s="92" t="s">
        <v>34</v>
      </c>
      <c r="B40" s="92"/>
      <c r="C40" s="9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</row>
    <row r="41" spans="1:32" ht="19.5" customHeight="1" thickBot="1">
      <c r="A41" s="94" t="s">
        <v>35</v>
      </c>
      <c r="B41" s="95"/>
      <c r="C41" s="7"/>
      <c r="D41" s="95" t="s">
        <v>38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7"/>
      <c r="U41" s="8" t="s">
        <v>72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</row>
    <row r="42" spans="1:32" ht="105" customHeight="1">
      <c r="A42" s="115" t="s">
        <v>96</v>
      </c>
      <c r="B42" s="115"/>
      <c r="C42" s="116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6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  <row r="43" spans="1:32" ht="15">
      <c r="A43" s="10" t="s">
        <v>37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2"/>
    </row>
    <row r="44" spans="1:32" ht="15">
      <c r="A44" s="29"/>
      <c r="B44" s="3" t="s">
        <v>39</v>
      </c>
      <c r="C44" s="29"/>
      <c r="D44" s="3" t="s">
        <v>69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9"/>
      <c r="S44" s="3" t="s">
        <v>36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8"/>
    </row>
    <row r="45" spans="1:32" ht="107.25" customHeight="1">
      <c r="A45" s="117" t="s">
        <v>91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9"/>
    </row>
    <row r="46" spans="1:32" ht="36" customHeight="1">
      <c r="A46" s="112" t="s">
        <v>92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</row>
    <row r="47" spans="1:32" ht="12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4.75" customHeight="1">
      <c r="A48" s="91">
        <v>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ht="18.75" customHeight="1">
      <c r="A49" s="96" t="s">
        <v>90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8"/>
    </row>
    <row r="50" spans="1:32" ht="21" customHeight="1" thickBot="1">
      <c r="A50" s="92" t="s">
        <v>34</v>
      </c>
      <c r="B50" s="92"/>
      <c r="C50" s="9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</row>
    <row r="51" spans="1:32" ht="15.75" thickBot="1">
      <c r="A51" s="94" t="s">
        <v>35</v>
      </c>
      <c r="B51" s="95"/>
      <c r="C51" s="7"/>
      <c r="D51" s="95" t="s">
        <v>38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7"/>
      <c r="U51" s="8" t="s">
        <v>72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</row>
    <row r="52" spans="1:32" ht="84" customHeight="1">
      <c r="A52" s="115" t="s">
        <v>96</v>
      </c>
      <c r="B52" s="115"/>
      <c r="C52" s="116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</row>
    <row r="53" spans="1:32" ht="15">
      <c r="A53" s="10" t="s">
        <v>37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2"/>
    </row>
    <row r="54" spans="1:32" ht="17.25" customHeight="1">
      <c r="A54" s="30"/>
      <c r="B54" s="3" t="s">
        <v>39</v>
      </c>
      <c r="C54" s="29"/>
      <c r="D54" s="3" t="s">
        <v>69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9"/>
      <c r="S54" s="3" t="s">
        <v>36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8"/>
    </row>
    <row r="55" spans="1:32" ht="102.75" customHeight="1">
      <c r="A55" s="120" t="s">
        <v>91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2"/>
    </row>
    <row r="56" spans="1:32" ht="41.25" customHeight="1">
      <c r="A56" s="112" t="s">
        <v>92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4"/>
    </row>
    <row r="57" spans="1:3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8"/>
    </row>
    <row r="58" spans="2:3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60" ht="56.25" customHeight="1"/>
    <row r="66" ht="32.25" customHeight="1"/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ht="28.5" customHeight="1"/>
    <row r="100" ht="24.75" customHeight="1"/>
    <row r="102" spans="1:32" s="15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="15" customFormat="1" ht="15"/>
    <row r="104" spans="1:32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8" ht="15" customHeight="1"/>
  </sheetData>
  <mergeCells count="37">
    <mergeCell ref="A56:AF56"/>
    <mergeCell ref="A50:AF50"/>
    <mergeCell ref="A51:B51"/>
    <mergeCell ref="D51:S51"/>
    <mergeCell ref="A42:AF42"/>
    <mergeCell ref="A48:AF48"/>
    <mergeCell ref="A49:AF49"/>
    <mergeCell ref="A46:AF46"/>
    <mergeCell ref="A52:AF52"/>
    <mergeCell ref="A45:AF45"/>
    <mergeCell ref="A55:AF55"/>
    <mergeCell ref="A7:AF7"/>
    <mergeCell ref="A9:B9"/>
    <mergeCell ref="C9:AF9"/>
    <mergeCell ref="A10:B10"/>
    <mergeCell ref="C10:T10"/>
    <mergeCell ref="U10:V10"/>
    <mergeCell ref="W10:AF10"/>
    <mergeCell ref="AA17:AF17"/>
    <mergeCell ref="A11:B11"/>
    <mergeCell ref="C11:AF11"/>
    <mergeCell ref="A12:B12"/>
    <mergeCell ref="C12:AF12"/>
    <mergeCell ref="A14:AF14"/>
    <mergeCell ref="A15:AF15"/>
    <mergeCell ref="A17:B17"/>
    <mergeCell ref="C17:H17"/>
    <mergeCell ref="I17:N17"/>
    <mergeCell ref="O17:T17"/>
    <mergeCell ref="U17:Z17"/>
    <mergeCell ref="A35:AF35"/>
    <mergeCell ref="A36:AF36"/>
    <mergeCell ref="A38:AF38"/>
    <mergeCell ref="A40:AF40"/>
    <mergeCell ref="A41:B41"/>
    <mergeCell ref="D41:S41"/>
    <mergeCell ref="A39:AF39"/>
  </mergeCells>
  <printOptions/>
  <pageMargins left="1.265" right="0.7" top="0.375" bottom="0.59375" header="0.3" footer="0.3"/>
  <pageSetup horizontalDpi="600" verticalDpi="600" orientation="landscape" paperSize="9" scale="95" r:id="rId2"/>
  <headerFooter>
    <oddFooter>&amp;LVIGENTE A PARTIR DE: FEBRERO 2024&amp;CPágina &amp;P&amp;RSB_R_DS_8.7_2024_07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</sheetPr>
  <dimension ref="A2:Q94"/>
  <sheetViews>
    <sheetView zoomScale="115" zoomScaleNormal="115" workbookViewId="0" topLeftCell="A1">
      <selection activeCell="C12" sqref="C12"/>
    </sheetView>
  </sheetViews>
  <sheetFormatPr defaultColWidth="11.421875" defaultRowHeight="15"/>
  <cols>
    <col min="1" max="1" width="4.28125" style="37" customWidth="1"/>
    <col min="2" max="2" width="41.57421875" style="37" customWidth="1"/>
    <col min="3" max="3" width="9.140625" style="37" customWidth="1"/>
    <col min="4" max="4" width="11.7109375" style="37" bestFit="1" customWidth="1"/>
    <col min="5" max="5" width="9.00390625" style="37" customWidth="1"/>
    <col min="6" max="6" width="10.28125" style="37" bestFit="1" customWidth="1"/>
    <col min="7" max="7" width="9.57421875" style="37" bestFit="1" customWidth="1"/>
    <col min="8" max="8" width="6.140625" style="37" bestFit="1" customWidth="1"/>
    <col min="9" max="9" width="7.8515625" style="37" bestFit="1" customWidth="1"/>
    <col min="10" max="10" width="6.7109375" style="37" bestFit="1" customWidth="1"/>
    <col min="11" max="12" width="6.140625" style="37" bestFit="1" customWidth="1"/>
    <col min="13" max="13" width="7.57421875" style="37" customWidth="1"/>
    <col min="14" max="14" width="8.8515625" style="37" customWidth="1"/>
    <col min="15" max="16384" width="11.421875" style="37" customWidth="1"/>
  </cols>
  <sheetData>
    <row r="1" ht="15.75" thickBot="1"/>
    <row r="2" spans="1:14" ht="15">
      <c r="A2" s="140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ht="15.75" thickBo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5" spans="1:14" ht="20.25" customHeight="1" thickBot="1">
      <c r="A5" s="134" t="s">
        <v>1</v>
      </c>
      <c r="B5" s="136" t="s">
        <v>45</v>
      </c>
      <c r="C5" s="130" t="s">
        <v>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7" ht="19.5" customHeight="1" thickBot="1">
      <c r="A6" s="135"/>
      <c r="B6" s="137"/>
      <c r="C6" s="84" t="s">
        <v>57</v>
      </c>
      <c r="D6" s="84" t="s">
        <v>58</v>
      </c>
      <c r="E6" s="84" t="s">
        <v>59</v>
      </c>
      <c r="F6" s="84" t="s">
        <v>60</v>
      </c>
      <c r="G6" s="84" t="s">
        <v>61</v>
      </c>
      <c r="H6" s="84" t="s">
        <v>95</v>
      </c>
      <c r="I6" s="84" t="s">
        <v>51</v>
      </c>
      <c r="J6" s="84" t="s">
        <v>52</v>
      </c>
      <c r="K6" s="84" t="s">
        <v>53</v>
      </c>
      <c r="L6" s="84" t="s">
        <v>54</v>
      </c>
      <c r="M6" s="84" t="s">
        <v>55</v>
      </c>
      <c r="N6" s="84" t="s">
        <v>56</v>
      </c>
      <c r="P6" s="138" t="s">
        <v>50</v>
      </c>
      <c r="Q6" s="139"/>
    </row>
    <row r="7" spans="1:14" ht="25.5" customHeight="1">
      <c r="A7" s="58">
        <v>1</v>
      </c>
      <c r="B7" s="59" t="s">
        <v>44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4" s="64" customFormat="1" ht="15">
      <c r="A8" s="61"/>
      <c r="B8" s="62"/>
      <c r="C8" s="63"/>
      <c r="D8" s="62"/>
    </row>
    <row r="9" spans="1:14" s="64" customFormat="1" ht="15">
      <c r="A9" s="134" t="s">
        <v>1</v>
      </c>
      <c r="B9" s="136" t="s">
        <v>73</v>
      </c>
      <c r="C9" s="130" t="s">
        <v>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1:14" ht="18.75" customHeight="1">
      <c r="A10" s="135"/>
      <c r="B10" s="137"/>
      <c r="C10" s="84" t="s">
        <v>57</v>
      </c>
      <c r="D10" s="84" t="s">
        <v>58</v>
      </c>
      <c r="E10" s="84" t="s">
        <v>59</v>
      </c>
      <c r="F10" s="84" t="s">
        <v>60</v>
      </c>
      <c r="G10" s="84" t="s">
        <v>61</v>
      </c>
      <c r="H10" s="84" t="s">
        <v>95</v>
      </c>
      <c r="I10" s="84" t="s">
        <v>51</v>
      </c>
      <c r="J10" s="84" t="s">
        <v>52</v>
      </c>
      <c r="K10" s="84" t="s">
        <v>53</v>
      </c>
      <c r="L10" s="84" t="s">
        <v>54</v>
      </c>
      <c r="M10" s="84" t="s">
        <v>55</v>
      </c>
      <c r="N10" s="84" t="s">
        <v>56</v>
      </c>
    </row>
    <row r="11" spans="1:14" ht="15.75">
      <c r="A11" s="65">
        <v>1</v>
      </c>
      <c r="B11" s="66" t="s">
        <v>17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5.75">
      <c r="A12" s="65">
        <v>2</v>
      </c>
      <c r="B12" s="66" t="s">
        <v>18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6.5" thickBot="1">
      <c r="A13" s="65">
        <v>3</v>
      </c>
      <c r="B13" s="66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7" ht="15" customHeight="1">
      <c r="A14" s="65">
        <v>4</v>
      </c>
      <c r="B14" s="66" t="s">
        <v>20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P14" s="123" t="s">
        <v>48</v>
      </c>
      <c r="Q14" s="124"/>
    </row>
    <row r="15" spans="1:17" ht="15.75">
      <c r="A15" s="65">
        <v>5</v>
      </c>
      <c r="B15" s="66" t="s">
        <v>21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P15" s="125"/>
      <c r="Q15" s="126"/>
    </row>
    <row r="16" spans="1:17" ht="16.5" thickBot="1">
      <c r="A16" s="65">
        <v>6</v>
      </c>
      <c r="B16" s="66" t="s">
        <v>43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P16" s="127"/>
      <c r="Q16" s="128"/>
    </row>
    <row r="17" spans="1:14" ht="15.75">
      <c r="A17" s="65">
        <v>7</v>
      </c>
      <c r="B17" s="66" t="s">
        <v>22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.75">
      <c r="A18" s="65">
        <v>8</v>
      </c>
      <c r="B18" s="66" t="s">
        <v>23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.75">
      <c r="A19" s="65">
        <v>9</v>
      </c>
      <c r="B19" s="66" t="s">
        <v>24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5.75">
      <c r="A20" s="65">
        <v>10</v>
      </c>
      <c r="B20" s="66" t="s">
        <v>25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.75">
      <c r="A21" s="65">
        <v>11</v>
      </c>
      <c r="B21" s="66" t="s">
        <v>26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31.5">
      <c r="A22" s="65">
        <v>12</v>
      </c>
      <c r="B22" s="69" t="s">
        <v>40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.75">
      <c r="A23" s="65">
        <v>13</v>
      </c>
      <c r="B23" s="66" t="s">
        <v>27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5.75">
      <c r="A24" s="65">
        <v>14</v>
      </c>
      <c r="B24" s="69" t="s">
        <v>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5.75">
      <c r="A25" s="65">
        <v>15</v>
      </c>
      <c r="B25" s="66" t="s">
        <v>88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5">
      <c r="A27" s="146" t="s">
        <v>1</v>
      </c>
      <c r="B27" s="129" t="s">
        <v>49</v>
      </c>
      <c r="C27" s="130" t="s">
        <v>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1:14" ht="30" customHeight="1">
      <c r="A28" s="146"/>
      <c r="B28" s="129"/>
      <c r="C28" s="84" t="s">
        <v>57</v>
      </c>
      <c r="D28" s="84" t="s">
        <v>58</v>
      </c>
      <c r="E28" s="84" t="s">
        <v>59</v>
      </c>
      <c r="F28" s="84" t="s">
        <v>60</v>
      </c>
      <c r="G28" s="84" t="s">
        <v>61</v>
      </c>
      <c r="H28" s="84" t="s">
        <v>95</v>
      </c>
      <c r="I28" s="84" t="s">
        <v>51</v>
      </c>
      <c r="J28" s="84" t="s">
        <v>52</v>
      </c>
      <c r="K28" s="84" t="s">
        <v>53</v>
      </c>
      <c r="L28" s="84" t="s">
        <v>54</v>
      </c>
      <c r="M28" s="84" t="s">
        <v>55</v>
      </c>
      <c r="N28" s="84" t="s">
        <v>56</v>
      </c>
    </row>
    <row r="29" spans="1:14" ht="15.75">
      <c r="A29" s="65">
        <v>1</v>
      </c>
      <c r="B29" s="66" t="s">
        <v>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16.5" thickBot="1">
      <c r="A30" s="65">
        <v>2</v>
      </c>
      <c r="B30" s="66" t="s">
        <v>18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7" ht="15.75">
      <c r="A31" s="65">
        <v>3</v>
      </c>
      <c r="B31" s="66" t="s">
        <v>19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P31" s="123" t="s">
        <v>47</v>
      </c>
      <c r="Q31" s="124"/>
    </row>
    <row r="32" spans="1:17" ht="15" customHeight="1">
      <c r="A32" s="65">
        <v>4</v>
      </c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P32" s="125"/>
      <c r="Q32" s="126"/>
    </row>
    <row r="33" spans="1:17" ht="16.5" thickBot="1">
      <c r="A33" s="65">
        <v>5</v>
      </c>
      <c r="B33" s="66" t="s">
        <v>21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P33" s="127"/>
      <c r="Q33" s="128"/>
    </row>
    <row r="34" spans="1:14" ht="15.75">
      <c r="A34" s="65">
        <v>6</v>
      </c>
      <c r="B34" s="66" t="s">
        <v>43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5.75">
      <c r="A35" s="65">
        <v>7</v>
      </c>
      <c r="B35" s="66" t="s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5.75">
      <c r="A36" s="65">
        <v>8</v>
      </c>
      <c r="B36" s="66" t="s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5.75">
      <c r="A37" s="65">
        <v>9</v>
      </c>
      <c r="B37" s="66" t="s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5.75">
      <c r="A38" s="65">
        <v>10</v>
      </c>
      <c r="B38" s="66" t="s">
        <v>25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5.75">
      <c r="A39" s="65">
        <v>11</v>
      </c>
      <c r="B39" s="66" t="s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31.5">
      <c r="A40" s="65">
        <v>12</v>
      </c>
      <c r="B40" s="69" t="s">
        <v>40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5.75">
      <c r="A41" s="65">
        <v>13</v>
      </c>
      <c r="B41" s="66" t="s">
        <v>27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5.75">
      <c r="A42" s="65">
        <v>14</v>
      </c>
      <c r="B42" s="69" t="s">
        <v>87</v>
      </c>
      <c r="C42" s="67"/>
      <c r="D42" s="67"/>
      <c r="E42" s="67"/>
      <c r="F42" s="67"/>
      <c r="G42" s="67"/>
      <c r="H42" s="67"/>
      <c r="J42" s="67"/>
      <c r="K42" s="67"/>
      <c r="L42" s="67"/>
      <c r="M42" s="67"/>
      <c r="N42" s="67"/>
    </row>
    <row r="43" spans="1:14" ht="15.75">
      <c r="A43" s="65">
        <v>15</v>
      </c>
      <c r="B43" s="66" t="s">
        <v>88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15.75" thickBot="1">
      <c r="A44" s="70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5" customHeight="1">
      <c r="A45" s="140" t="s">
        <v>63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</row>
    <row r="46" spans="1:14" ht="15.75" customHeight="1" thickBo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/>
    </row>
    <row r="47" spans="1:14" ht="15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5" ht="15" customHeight="1">
      <c r="A48" s="129" t="s">
        <v>67</v>
      </c>
      <c r="B48" s="129"/>
      <c r="C48" s="130" t="s">
        <v>6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133" t="s">
        <v>46</v>
      </c>
    </row>
    <row r="49" spans="1:15" ht="42.75" customHeight="1">
      <c r="A49" s="74" t="s">
        <v>1</v>
      </c>
      <c r="B49" s="81" t="s">
        <v>68</v>
      </c>
      <c r="C49" s="84" t="s">
        <v>57</v>
      </c>
      <c r="D49" s="84" t="s">
        <v>58</v>
      </c>
      <c r="E49" s="84" t="s">
        <v>59</v>
      </c>
      <c r="F49" s="84" t="s">
        <v>60</v>
      </c>
      <c r="G49" s="84" t="s">
        <v>61</v>
      </c>
      <c r="H49" s="84" t="s">
        <v>95</v>
      </c>
      <c r="I49" s="84" t="s">
        <v>51</v>
      </c>
      <c r="J49" s="84" t="s">
        <v>52</v>
      </c>
      <c r="K49" s="84" t="s">
        <v>53</v>
      </c>
      <c r="L49" s="84" t="s">
        <v>54</v>
      </c>
      <c r="M49" s="84" t="s">
        <v>55</v>
      </c>
      <c r="N49" s="84" t="s">
        <v>56</v>
      </c>
      <c r="O49" s="133"/>
    </row>
    <row r="50" spans="1:15" ht="15.75">
      <c r="A50" s="65">
        <v>1</v>
      </c>
      <c r="B50" s="66" t="s">
        <v>17</v>
      </c>
      <c r="C50" s="79" t="str">
        <f>IF(ISERROR((C$7-(C11+(C29*0.5)))/C$7)," ",(C$7-(C11+(C29*0.5)))/C$7)</f>
        <v xml:space="preserve"> </v>
      </c>
      <c r="D50" s="79" t="str">
        <f aca="true" t="shared" si="0" ref="D50:N50">IF(ISERROR((D$7-(D11+(D29*0.5)))/D$7)," ",(D$7-(D11+(D29*0.5)))/D$7)</f>
        <v xml:space="preserve"> </v>
      </c>
      <c r="E50" s="79" t="str">
        <f t="shared" si="0"/>
        <v xml:space="preserve"> </v>
      </c>
      <c r="F50" s="79" t="str">
        <f t="shared" si="0"/>
        <v xml:space="preserve"> </v>
      </c>
      <c r="G50" s="79" t="str">
        <f t="shared" si="0"/>
        <v xml:space="preserve"> </v>
      </c>
      <c r="H50" s="79" t="str">
        <f t="shared" si="0"/>
        <v xml:space="preserve"> </v>
      </c>
      <c r="I50" s="79" t="str">
        <f t="shared" si="0"/>
        <v xml:space="preserve"> </v>
      </c>
      <c r="J50" s="79" t="str">
        <f t="shared" si="0"/>
        <v xml:space="preserve"> </v>
      </c>
      <c r="K50" s="79" t="str">
        <f t="shared" si="0"/>
        <v xml:space="preserve"> </v>
      </c>
      <c r="L50" s="79" t="str">
        <f t="shared" si="0"/>
        <v xml:space="preserve"> </v>
      </c>
      <c r="M50" s="79" t="str">
        <f t="shared" si="0"/>
        <v xml:space="preserve"> </v>
      </c>
      <c r="N50" s="79" t="str">
        <f t="shared" si="0"/>
        <v xml:space="preserve"> </v>
      </c>
      <c r="O50" s="80" t="str">
        <f>_xlfn.IFERROR(AVERAGE(C50:N50)," ")</f>
        <v xml:space="preserve"> </v>
      </c>
    </row>
    <row r="51" spans="1:15" ht="15.75">
      <c r="A51" s="65">
        <v>2</v>
      </c>
      <c r="B51" s="66" t="s">
        <v>18</v>
      </c>
      <c r="C51" s="79" t="str">
        <f aca="true" t="shared" si="1" ref="C51:N51">IF(ISERROR((C$7-(C12+(C30*0.5)))/C$7)," ",(C$7-(C12+(C30*0.5)))/C$7)</f>
        <v xml:space="preserve"> </v>
      </c>
      <c r="D51" s="79" t="str">
        <f t="shared" si="1"/>
        <v xml:space="preserve"> </v>
      </c>
      <c r="E51" s="79" t="str">
        <f t="shared" si="1"/>
        <v xml:space="preserve"> </v>
      </c>
      <c r="F51" s="79" t="str">
        <f t="shared" si="1"/>
        <v xml:space="preserve"> </v>
      </c>
      <c r="G51" s="79" t="str">
        <f t="shared" si="1"/>
        <v xml:space="preserve"> </v>
      </c>
      <c r="H51" s="79" t="str">
        <f t="shared" si="1"/>
        <v xml:space="preserve"> </v>
      </c>
      <c r="I51" s="79" t="str">
        <f t="shared" si="1"/>
        <v xml:space="preserve"> </v>
      </c>
      <c r="J51" s="79" t="str">
        <f t="shared" si="1"/>
        <v xml:space="preserve"> </v>
      </c>
      <c r="K51" s="79" t="str">
        <f t="shared" si="1"/>
        <v xml:space="preserve"> </v>
      </c>
      <c r="L51" s="79" t="str">
        <f t="shared" si="1"/>
        <v xml:space="preserve"> </v>
      </c>
      <c r="M51" s="79" t="str">
        <f t="shared" si="1"/>
        <v xml:space="preserve"> </v>
      </c>
      <c r="N51" s="79" t="str">
        <f t="shared" si="1"/>
        <v xml:space="preserve"> </v>
      </c>
      <c r="O51" s="80" t="str">
        <f aca="true" t="shared" si="2" ref="O51:O64">_xlfn.IFERROR(AVERAGE(C51:N51)," ")</f>
        <v xml:space="preserve"> </v>
      </c>
    </row>
    <row r="52" spans="1:15" ht="15.75">
      <c r="A52" s="65">
        <v>3</v>
      </c>
      <c r="B52" s="66" t="s">
        <v>19</v>
      </c>
      <c r="C52" s="79" t="str">
        <f aca="true" t="shared" si="3" ref="C52:N52">IF(ISERROR((C$7-(C13+(C31*0.5)))/C$7)," ",(C$7-(C13+(C31*0.5)))/C$7)</f>
        <v xml:space="preserve"> </v>
      </c>
      <c r="D52" s="79" t="str">
        <f t="shared" si="3"/>
        <v xml:space="preserve"> </v>
      </c>
      <c r="E52" s="79" t="str">
        <f t="shared" si="3"/>
        <v xml:space="preserve"> </v>
      </c>
      <c r="F52" s="79" t="str">
        <f t="shared" si="3"/>
        <v xml:space="preserve"> </v>
      </c>
      <c r="G52" s="79" t="str">
        <f t="shared" si="3"/>
        <v xml:space="preserve"> </v>
      </c>
      <c r="H52" s="79" t="str">
        <f t="shared" si="3"/>
        <v xml:space="preserve"> </v>
      </c>
      <c r="I52" s="79" t="str">
        <f t="shared" si="3"/>
        <v xml:space="preserve"> </v>
      </c>
      <c r="J52" s="79" t="str">
        <f t="shared" si="3"/>
        <v xml:space="preserve"> </v>
      </c>
      <c r="K52" s="79" t="str">
        <f t="shared" si="3"/>
        <v xml:space="preserve"> </v>
      </c>
      <c r="L52" s="79" t="str">
        <f t="shared" si="3"/>
        <v xml:space="preserve"> </v>
      </c>
      <c r="M52" s="79" t="str">
        <f t="shared" si="3"/>
        <v xml:space="preserve"> </v>
      </c>
      <c r="N52" s="79" t="str">
        <f t="shared" si="3"/>
        <v xml:space="preserve"> </v>
      </c>
      <c r="O52" s="80" t="str">
        <f t="shared" si="2"/>
        <v xml:space="preserve"> </v>
      </c>
    </row>
    <row r="53" spans="1:15" ht="15.75">
      <c r="A53" s="65">
        <v>4</v>
      </c>
      <c r="B53" s="75" t="s">
        <v>20</v>
      </c>
      <c r="C53" s="79" t="str">
        <f aca="true" t="shared" si="4" ref="C53:N53">IF(ISERROR((C$7-(C14+(C32*0.5)))/C$7)," ",(C$7-(C14+(C32*0.5)))/C$7)</f>
        <v xml:space="preserve"> </v>
      </c>
      <c r="D53" s="79" t="str">
        <f t="shared" si="4"/>
        <v xml:space="preserve"> </v>
      </c>
      <c r="E53" s="79" t="str">
        <f t="shared" si="4"/>
        <v xml:space="preserve"> </v>
      </c>
      <c r="F53" s="79" t="str">
        <f t="shared" si="4"/>
        <v xml:space="preserve"> </v>
      </c>
      <c r="G53" s="79" t="str">
        <f t="shared" si="4"/>
        <v xml:space="preserve"> </v>
      </c>
      <c r="H53" s="79" t="str">
        <f t="shared" si="4"/>
        <v xml:space="preserve"> </v>
      </c>
      <c r="I53" s="79" t="str">
        <f t="shared" si="4"/>
        <v xml:space="preserve"> </v>
      </c>
      <c r="J53" s="79" t="str">
        <f t="shared" si="4"/>
        <v xml:space="preserve"> </v>
      </c>
      <c r="K53" s="79" t="str">
        <f t="shared" si="4"/>
        <v xml:space="preserve"> </v>
      </c>
      <c r="L53" s="79" t="str">
        <f t="shared" si="4"/>
        <v xml:space="preserve"> </v>
      </c>
      <c r="M53" s="79" t="str">
        <f t="shared" si="4"/>
        <v xml:space="preserve"> </v>
      </c>
      <c r="N53" s="79" t="str">
        <f t="shared" si="4"/>
        <v xml:space="preserve"> </v>
      </c>
      <c r="O53" s="80" t="str">
        <f t="shared" si="2"/>
        <v xml:space="preserve"> </v>
      </c>
    </row>
    <row r="54" spans="1:15" ht="15.75">
      <c r="A54" s="65">
        <v>5</v>
      </c>
      <c r="B54" s="66" t="s">
        <v>21</v>
      </c>
      <c r="C54" s="79" t="str">
        <f aca="true" t="shared" si="5" ref="C54:N54">IF(ISERROR((C$7-(C15+(C33*0.5)))/C$7)," ",(C$7-(C15+(C33*0.5)))/C$7)</f>
        <v xml:space="preserve"> </v>
      </c>
      <c r="D54" s="79" t="str">
        <f t="shared" si="5"/>
        <v xml:space="preserve"> </v>
      </c>
      <c r="E54" s="79" t="str">
        <f t="shared" si="5"/>
        <v xml:space="preserve"> </v>
      </c>
      <c r="F54" s="79" t="str">
        <f t="shared" si="5"/>
        <v xml:space="preserve"> </v>
      </c>
      <c r="G54" s="79" t="str">
        <f t="shared" si="5"/>
        <v xml:space="preserve"> </v>
      </c>
      <c r="H54" s="79" t="str">
        <f t="shared" si="5"/>
        <v xml:space="preserve"> </v>
      </c>
      <c r="I54" s="79" t="str">
        <f t="shared" si="5"/>
        <v xml:space="preserve"> </v>
      </c>
      <c r="J54" s="79" t="str">
        <f t="shared" si="5"/>
        <v xml:space="preserve"> </v>
      </c>
      <c r="K54" s="79" t="str">
        <f t="shared" si="5"/>
        <v xml:space="preserve"> </v>
      </c>
      <c r="L54" s="79" t="str">
        <f t="shared" si="5"/>
        <v xml:space="preserve"> </v>
      </c>
      <c r="M54" s="79" t="str">
        <f t="shared" si="5"/>
        <v xml:space="preserve"> </v>
      </c>
      <c r="N54" s="79" t="str">
        <f t="shared" si="5"/>
        <v xml:space="preserve"> </v>
      </c>
      <c r="O54" s="80" t="str">
        <f t="shared" si="2"/>
        <v xml:space="preserve"> </v>
      </c>
    </row>
    <row r="55" spans="1:15" ht="15.75">
      <c r="A55" s="65">
        <v>6</v>
      </c>
      <c r="B55" s="66" t="s">
        <v>43</v>
      </c>
      <c r="C55" s="79" t="str">
        <f aca="true" t="shared" si="6" ref="C55:N55">IF(ISERROR((C$7-(C16+(C34*0.5)))/C$7)," ",(C$7-(C16+(C34*0.5)))/C$7)</f>
        <v xml:space="preserve"> </v>
      </c>
      <c r="D55" s="79" t="str">
        <f t="shared" si="6"/>
        <v xml:space="preserve"> </v>
      </c>
      <c r="E55" s="79" t="str">
        <f t="shared" si="6"/>
        <v xml:space="preserve"> </v>
      </c>
      <c r="F55" s="79" t="str">
        <f t="shared" si="6"/>
        <v xml:space="preserve"> </v>
      </c>
      <c r="G55" s="79" t="str">
        <f t="shared" si="6"/>
        <v xml:space="preserve"> </v>
      </c>
      <c r="H55" s="79" t="str">
        <f t="shared" si="6"/>
        <v xml:space="preserve"> </v>
      </c>
      <c r="I55" s="79" t="str">
        <f t="shared" si="6"/>
        <v xml:space="preserve"> </v>
      </c>
      <c r="J55" s="79" t="str">
        <f t="shared" si="6"/>
        <v xml:space="preserve"> </v>
      </c>
      <c r="K55" s="79" t="str">
        <f t="shared" si="6"/>
        <v xml:space="preserve"> </v>
      </c>
      <c r="L55" s="79" t="str">
        <f t="shared" si="6"/>
        <v xml:space="preserve"> </v>
      </c>
      <c r="M55" s="79" t="str">
        <f t="shared" si="6"/>
        <v xml:space="preserve"> </v>
      </c>
      <c r="N55" s="79" t="str">
        <f t="shared" si="6"/>
        <v xml:space="preserve"> </v>
      </c>
      <c r="O55" s="80" t="str">
        <f t="shared" si="2"/>
        <v xml:space="preserve"> </v>
      </c>
    </row>
    <row r="56" spans="1:15" ht="15.75">
      <c r="A56" s="65">
        <v>7</v>
      </c>
      <c r="B56" s="66" t="s">
        <v>22</v>
      </c>
      <c r="C56" s="79" t="str">
        <f aca="true" t="shared" si="7" ref="C56:N56">IF(ISERROR((C$7-(C17+(C35*0.5)))/C$7)," ",(C$7-(C17+(C35*0.5)))/C$7)</f>
        <v xml:space="preserve"> </v>
      </c>
      <c r="D56" s="79" t="str">
        <f t="shared" si="7"/>
        <v xml:space="preserve"> </v>
      </c>
      <c r="E56" s="79" t="str">
        <f t="shared" si="7"/>
        <v xml:space="preserve"> </v>
      </c>
      <c r="F56" s="79" t="str">
        <f t="shared" si="7"/>
        <v xml:space="preserve"> </v>
      </c>
      <c r="G56" s="79" t="str">
        <f t="shared" si="7"/>
        <v xml:space="preserve"> </v>
      </c>
      <c r="H56" s="79" t="str">
        <f t="shared" si="7"/>
        <v xml:space="preserve"> </v>
      </c>
      <c r="I56" s="79" t="str">
        <f t="shared" si="7"/>
        <v xml:space="preserve"> </v>
      </c>
      <c r="J56" s="79" t="str">
        <f t="shared" si="7"/>
        <v xml:space="preserve"> </v>
      </c>
      <c r="K56" s="79" t="str">
        <f t="shared" si="7"/>
        <v xml:space="preserve"> </v>
      </c>
      <c r="L56" s="79" t="str">
        <f t="shared" si="7"/>
        <v xml:space="preserve"> </v>
      </c>
      <c r="M56" s="79" t="str">
        <f t="shared" si="7"/>
        <v xml:space="preserve"> </v>
      </c>
      <c r="N56" s="79" t="str">
        <f t="shared" si="7"/>
        <v xml:space="preserve"> </v>
      </c>
      <c r="O56" s="80" t="str">
        <f t="shared" si="2"/>
        <v xml:space="preserve"> </v>
      </c>
    </row>
    <row r="57" spans="1:15" ht="15.75">
      <c r="A57" s="65">
        <v>8</v>
      </c>
      <c r="B57" s="75" t="s">
        <v>23</v>
      </c>
      <c r="C57" s="79" t="str">
        <f aca="true" t="shared" si="8" ref="C57:N57">IF(ISERROR((C$7-(C18+(C36*0.5)))/C$7)," ",(C$7-(C18+(C36*0.5)))/C$7)</f>
        <v xml:space="preserve"> </v>
      </c>
      <c r="D57" s="79" t="str">
        <f t="shared" si="8"/>
        <v xml:space="preserve"> </v>
      </c>
      <c r="E57" s="79" t="str">
        <f t="shared" si="8"/>
        <v xml:space="preserve"> </v>
      </c>
      <c r="F57" s="79" t="str">
        <f t="shared" si="8"/>
        <v xml:space="preserve"> </v>
      </c>
      <c r="G57" s="79" t="str">
        <f t="shared" si="8"/>
        <v xml:space="preserve"> </v>
      </c>
      <c r="H57" s="79" t="str">
        <f t="shared" si="8"/>
        <v xml:space="preserve"> </v>
      </c>
      <c r="I57" s="79" t="str">
        <f t="shared" si="8"/>
        <v xml:space="preserve"> </v>
      </c>
      <c r="J57" s="79" t="str">
        <f t="shared" si="8"/>
        <v xml:space="preserve"> </v>
      </c>
      <c r="K57" s="79" t="str">
        <f t="shared" si="8"/>
        <v xml:space="preserve"> </v>
      </c>
      <c r="L57" s="79" t="str">
        <f t="shared" si="8"/>
        <v xml:space="preserve"> </v>
      </c>
      <c r="M57" s="79" t="str">
        <f t="shared" si="8"/>
        <v xml:space="preserve"> </v>
      </c>
      <c r="N57" s="79" t="str">
        <f t="shared" si="8"/>
        <v xml:space="preserve"> </v>
      </c>
      <c r="O57" s="80" t="str">
        <f t="shared" si="2"/>
        <v xml:space="preserve"> </v>
      </c>
    </row>
    <row r="58" spans="1:15" ht="15.75">
      <c r="A58" s="65">
        <v>9</v>
      </c>
      <c r="B58" s="66" t="s">
        <v>24</v>
      </c>
      <c r="C58" s="79" t="str">
        <f aca="true" t="shared" si="9" ref="C58:N58">IF(ISERROR((C$7-(C19+(C37*0.5)))/C$7)," ",(C$7-(C19+(C37*0.5)))/C$7)</f>
        <v xml:space="preserve"> </v>
      </c>
      <c r="D58" s="79" t="str">
        <f t="shared" si="9"/>
        <v xml:space="preserve"> </v>
      </c>
      <c r="E58" s="79" t="str">
        <f t="shared" si="9"/>
        <v xml:space="preserve"> </v>
      </c>
      <c r="F58" s="79" t="str">
        <f t="shared" si="9"/>
        <v xml:space="preserve"> </v>
      </c>
      <c r="G58" s="79" t="str">
        <f t="shared" si="9"/>
        <v xml:space="preserve"> </v>
      </c>
      <c r="H58" s="79" t="str">
        <f t="shared" si="9"/>
        <v xml:space="preserve"> </v>
      </c>
      <c r="I58" s="79" t="str">
        <f t="shared" si="9"/>
        <v xml:space="preserve"> </v>
      </c>
      <c r="J58" s="79" t="str">
        <f t="shared" si="9"/>
        <v xml:space="preserve"> </v>
      </c>
      <c r="K58" s="79" t="str">
        <f t="shared" si="9"/>
        <v xml:space="preserve"> </v>
      </c>
      <c r="L58" s="79" t="str">
        <f t="shared" si="9"/>
        <v xml:space="preserve"> </v>
      </c>
      <c r="M58" s="79" t="str">
        <f t="shared" si="9"/>
        <v xml:space="preserve"> </v>
      </c>
      <c r="N58" s="79" t="str">
        <f t="shared" si="9"/>
        <v xml:space="preserve"> </v>
      </c>
      <c r="O58" s="80" t="str">
        <f t="shared" si="2"/>
        <v xml:space="preserve"> </v>
      </c>
    </row>
    <row r="59" spans="1:15" ht="15.75">
      <c r="A59" s="65">
        <v>10</v>
      </c>
      <c r="B59" s="66" t="s">
        <v>25</v>
      </c>
      <c r="C59" s="79" t="str">
        <f aca="true" t="shared" si="10" ref="C59:N59">IF(ISERROR((C$7-(C20+(C38*0.5)))/C$7)," ",(C$7-(C20+(C38*0.5)))/C$7)</f>
        <v xml:space="preserve"> </v>
      </c>
      <c r="D59" s="79" t="str">
        <f t="shared" si="10"/>
        <v xml:space="preserve"> </v>
      </c>
      <c r="E59" s="79" t="str">
        <f t="shared" si="10"/>
        <v xml:space="preserve"> </v>
      </c>
      <c r="F59" s="79" t="str">
        <f t="shared" si="10"/>
        <v xml:space="preserve"> </v>
      </c>
      <c r="G59" s="79" t="str">
        <f t="shared" si="10"/>
        <v xml:space="preserve"> </v>
      </c>
      <c r="H59" s="79" t="str">
        <f t="shared" si="10"/>
        <v xml:space="preserve"> </v>
      </c>
      <c r="I59" s="79" t="str">
        <f t="shared" si="10"/>
        <v xml:space="preserve"> </v>
      </c>
      <c r="J59" s="79" t="str">
        <f t="shared" si="10"/>
        <v xml:space="preserve"> </v>
      </c>
      <c r="K59" s="79" t="str">
        <f t="shared" si="10"/>
        <v xml:space="preserve"> </v>
      </c>
      <c r="L59" s="79" t="str">
        <f t="shared" si="10"/>
        <v xml:space="preserve"> </v>
      </c>
      <c r="M59" s="79" t="str">
        <f t="shared" si="10"/>
        <v xml:space="preserve"> </v>
      </c>
      <c r="N59" s="79" t="str">
        <f t="shared" si="10"/>
        <v xml:space="preserve"> </v>
      </c>
      <c r="O59" s="80" t="str">
        <f t="shared" si="2"/>
        <v xml:space="preserve"> </v>
      </c>
    </row>
    <row r="60" spans="1:15" ht="15.75">
      <c r="A60" s="65">
        <v>11</v>
      </c>
      <c r="B60" s="66" t="s">
        <v>26</v>
      </c>
      <c r="C60" s="79" t="str">
        <f aca="true" t="shared" si="11" ref="C60:N60">IF(ISERROR((C$7-(C21+(C39*0.5)))/C$7)," ",(C$7-(C21+(C39*0.5)))/C$7)</f>
        <v xml:space="preserve"> </v>
      </c>
      <c r="D60" s="79" t="str">
        <f t="shared" si="11"/>
        <v xml:space="preserve"> </v>
      </c>
      <c r="E60" s="79" t="str">
        <f t="shared" si="11"/>
        <v xml:space="preserve"> </v>
      </c>
      <c r="F60" s="79" t="str">
        <f t="shared" si="11"/>
        <v xml:space="preserve"> </v>
      </c>
      <c r="G60" s="79" t="str">
        <f t="shared" si="11"/>
        <v xml:space="preserve"> </v>
      </c>
      <c r="H60" s="79" t="str">
        <f t="shared" si="11"/>
        <v xml:space="preserve"> </v>
      </c>
      <c r="I60" s="79" t="str">
        <f t="shared" si="11"/>
        <v xml:space="preserve"> </v>
      </c>
      <c r="J60" s="79" t="str">
        <f t="shared" si="11"/>
        <v xml:space="preserve"> </v>
      </c>
      <c r="K60" s="79" t="str">
        <f t="shared" si="11"/>
        <v xml:space="preserve"> </v>
      </c>
      <c r="L60" s="79" t="str">
        <f t="shared" si="11"/>
        <v xml:space="preserve"> </v>
      </c>
      <c r="M60" s="79" t="str">
        <f t="shared" si="11"/>
        <v xml:space="preserve"> </v>
      </c>
      <c r="N60" s="79" t="str">
        <f t="shared" si="11"/>
        <v xml:space="preserve"> </v>
      </c>
      <c r="O60" s="80" t="str">
        <f t="shared" si="2"/>
        <v xml:space="preserve"> </v>
      </c>
    </row>
    <row r="61" spans="1:15" ht="31.5">
      <c r="A61" s="65">
        <v>12</v>
      </c>
      <c r="B61" s="69" t="s">
        <v>40</v>
      </c>
      <c r="C61" s="79" t="str">
        <f aca="true" t="shared" si="12" ref="C61:N61">IF(ISERROR((C$7-(C22+(C40*0.5)))/C$7)," ",(C$7-(C22+(C40*0.5)))/C$7)</f>
        <v xml:space="preserve"> </v>
      </c>
      <c r="D61" s="79" t="str">
        <f t="shared" si="12"/>
        <v xml:space="preserve"> </v>
      </c>
      <c r="E61" s="79" t="str">
        <f t="shared" si="12"/>
        <v xml:space="preserve"> </v>
      </c>
      <c r="F61" s="79" t="str">
        <f t="shared" si="12"/>
        <v xml:space="preserve"> </v>
      </c>
      <c r="G61" s="79" t="str">
        <f t="shared" si="12"/>
        <v xml:space="preserve"> </v>
      </c>
      <c r="H61" s="79" t="str">
        <f t="shared" si="12"/>
        <v xml:space="preserve"> </v>
      </c>
      <c r="I61" s="79" t="str">
        <f t="shared" si="12"/>
        <v xml:space="preserve"> </v>
      </c>
      <c r="J61" s="79" t="str">
        <f t="shared" si="12"/>
        <v xml:space="preserve"> </v>
      </c>
      <c r="K61" s="79" t="str">
        <f t="shared" si="12"/>
        <v xml:space="preserve"> </v>
      </c>
      <c r="L61" s="79" t="str">
        <f t="shared" si="12"/>
        <v xml:space="preserve"> </v>
      </c>
      <c r="M61" s="79" t="str">
        <f t="shared" si="12"/>
        <v xml:space="preserve"> </v>
      </c>
      <c r="N61" s="79" t="str">
        <f t="shared" si="12"/>
        <v xml:space="preserve"> </v>
      </c>
      <c r="O61" s="80" t="str">
        <f t="shared" si="2"/>
        <v xml:space="preserve"> </v>
      </c>
    </row>
    <row r="62" spans="1:15" ht="15.75">
      <c r="A62" s="65">
        <v>13</v>
      </c>
      <c r="B62" s="66" t="s">
        <v>27</v>
      </c>
      <c r="C62" s="79" t="str">
        <f aca="true" t="shared" si="13" ref="C62:N62">IF(ISERROR((C$7-(C23+(C41*0.5)))/C$7)," ",(C$7-(C23+(C41*0.5)))/C$7)</f>
        <v xml:space="preserve"> </v>
      </c>
      <c r="D62" s="79" t="str">
        <f t="shared" si="13"/>
        <v xml:space="preserve"> </v>
      </c>
      <c r="E62" s="79" t="str">
        <f t="shared" si="13"/>
        <v xml:space="preserve"> </v>
      </c>
      <c r="F62" s="79" t="str">
        <f t="shared" si="13"/>
        <v xml:space="preserve"> </v>
      </c>
      <c r="G62" s="79" t="str">
        <f t="shared" si="13"/>
        <v xml:space="preserve"> </v>
      </c>
      <c r="H62" s="79" t="str">
        <f t="shared" si="13"/>
        <v xml:space="preserve"> </v>
      </c>
      <c r="I62" s="79" t="str">
        <f t="shared" si="13"/>
        <v xml:space="preserve"> </v>
      </c>
      <c r="J62" s="79" t="str">
        <f t="shared" si="13"/>
        <v xml:space="preserve"> </v>
      </c>
      <c r="K62" s="79" t="str">
        <f t="shared" si="13"/>
        <v xml:space="preserve"> </v>
      </c>
      <c r="L62" s="79" t="str">
        <f t="shared" si="13"/>
        <v xml:space="preserve"> </v>
      </c>
      <c r="M62" s="79" t="str">
        <f t="shared" si="13"/>
        <v xml:space="preserve"> </v>
      </c>
      <c r="N62" s="79" t="str">
        <f t="shared" si="13"/>
        <v xml:space="preserve"> </v>
      </c>
      <c r="O62" s="80" t="str">
        <f t="shared" si="2"/>
        <v xml:space="preserve"> </v>
      </c>
    </row>
    <row r="63" spans="1:15" ht="15.75">
      <c r="A63" s="65">
        <v>14</v>
      </c>
      <c r="B63" s="69" t="s">
        <v>87</v>
      </c>
      <c r="C63" s="79" t="str">
        <f aca="true" t="shared" si="14" ref="C63:N63">IF(ISERROR((C$7-(C24+(C42*0.5)))/C$7)," ",(C$7-(C24+(C42*0.5)))/C$7)</f>
        <v xml:space="preserve"> </v>
      </c>
      <c r="D63" s="79" t="str">
        <f t="shared" si="14"/>
        <v xml:space="preserve"> </v>
      </c>
      <c r="E63" s="79" t="str">
        <f t="shared" si="14"/>
        <v xml:space="preserve"> </v>
      </c>
      <c r="F63" s="79" t="str">
        <f t="shared" si="14"/>
        <v xml:space="preserve"> </v>
      </c>
      <c r="G63" s="79" t="str">
        <f t="shared" si="14"/>
        <v xml:space="preserve"> </v>
      </c>
      <c r="H63" s="79" t="str">
        <f t="shared" si="14"/>
        <v xml:space="preserve"> </v>
      </c>
      <c r="I63" s="79" t="str">
        <f t="shared" si="14"/>
        <v xml:space="preserve"> </v>
      </c>
      <c r="J63" s="79" t="str">
        <f t="shared" si="14"/>
        <v xml:space="preserve"> </v>
      </c>
      <c r="K63" s="79" t="str">
        <f t="shared" si="14"/>
        <v xml:space="preserve"> </v>
      </c>
      <c r="L63" s="79" t="str">
        <f t="shared" si="14"/>
        <v xml:space="preserve"> </v>
      </c>
      <c r="M63" s="79" t="str">
        <f t="shared" si="14"/>
        <v xml:space="preserve"> </v>
      </c>
      <c r="N63" s="79" t="str">
        <f t="shared" si="14"/>
        <v xml:space="preserve"> </v>
      </c>
      <c r="O63" s="80" t="str">
        <f t="shared" si="2"/>
        <v xml:space="preserve"> </v>
      </c>
    </row>
    <row r="64" spans="1:15" ht="15.75">
      <c r="A64" s="65">
        <v>15</v>
      </c>
      <c r="B64" s="66" t="s">
        <v>88</v>
      </c>
      <c r="C64" s="79" t="str">
        <f aca="true" t="shared" si="15" ref="C64:N64">IF(ISERROR((C$7-(C25+(C43*0.5)))/C$7)," ",(C$7-(C25+(C43*0.5)))/C$7)</f>
        <v xml:space="preserve"> </v>
      </c>
      <c r="D64" s="79" t="str">
        <f t="shared" si="15"/>
        <v xml:space="preserve"> </v>
      </c>
      <c r="E64" s="79" t="str">
        <f t="shared" si="15"/>
        <v xml:space="preserve"> </v>
      </c>
      <c r="F64" s="79" t="str">
        <f t="shared" si="15"/>
        <v xml:space="preserve"> </v>
      </c>
      <c r="G64" s="79" t="str">
        <f t="shared" si="15"/>
        <v xml:space="preserve"> </v>
      </c>
      <c r="H64" s="79" t="str">
        <f t="shared" si="15"/>
        <v xml:space="preserve"> </v>
      </c>
      <c r="I64" s="79" t="str">
        <f t="shared" si="15"/>
        <v xml:space="preserve"> </v>
      </c>
      <c r="J64" s="79" t="str">
        <f t="shared" si="15"/>
        <v xml:space="preserve"> </v>
      </c>
      <c r="K64" s="79" t="str">
        <f t="shared" si="15"/>
        <v xml:space="preserve"> </v>
      </c>
      <c r="L64" s="79" t="str">
        <f t="shared" si="15"/>
        <v xml:space="preserve"> </v>
      </c>
      <c r="M64" s="79" t="str">
        <f t="shared" si="15"/>
        <v xml:space="preserve"> </v>
      </c>
      <c r="N64" s="79" t="str">
        <f t="shared" si="15"/>
        <v xml:space="preserve"> </v>
      </c>
      <c r="O64" s="80" t="str">
        <f t="shared" si="2"/>
        <v xml:space="preserve"> </v>
      </c>
    </row>
    <row r="65" spans="1:15" ht="15">
      <c r="A65" s="70"/>
      <c r="B65" s="71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</row>
    <row r="94" ht="15">
      <c r="A94" s="78"/>
    </row>
  </sheetData>
  <mergeCells count="17">
    <mergeCell ref="A2:N3"/>
    <mergeCell ref="P14:Q16"/>
    <mergeCell ref="A27:A28"/>
    <mergeCell ref="B27:B28"/>
    <mergeCell ref="C27:N27"/>
    <mergeCell ref="P31:Q33"/>
    <mergeCell ref="A48:B48"/>
    <mergeCell ref="C48:N48"/>
    <mergeCell ref="O48:O49"/>
    <mergeCell ref="A5:A6"/>
    <mergeCell ref="B5:B6"/>
    <mergeCell ref="C5:N5"/>
    <mergeCell ref="P6:Q6"/>
    <mergeCell ref="A9:A10"/>
    <mergeCell ref="B9:B10"/>
    <mergeCell ref="C9:N9"/>
    <mergeCell ref="A45:N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1"/>
  <sheetViews>
    <sheetView workbookViewId="0" topLeftCell="E1">
      <selection activeCell="T26" sqref="T2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T19"/>
  <sheetViews>
    <sheetView tabSelected="1" workbookViewId="0" topLeftCell="A1">
      <pane xSplit="1" topLeftCell="B1" activePane="topRight" state="frozen"/>
      <selection pane="topLeft" activeCell="A2" sqref="A2"/>
      <selection pane="topRight" activeCell="F6" sqref="F6"/>
    </sheetView>
  </sheetViews>
  <sheetFormatPr defaultColWidth="11.421875" defaultRowHeight="15"/>
  <cols>
    <col min="1" max="1" width="19.28125" style="37" bestFit="1" customWidth="1"/>
    <col min="2" max="2" width="14.8515625" style="37" customWidth="1"/>
    <col min="3" max="3" width="15.7109375" style="37" customWidth="1"/>
    <col min="4" max="5" width="12.57421875" style="37" customWidth="1"/>
    <col min="6" max="6" width="9.28125" style="37" bestFit="1" customWidth="1"/>
    <col min="7" max="7" width="9.8515625" style="37" bestFit="1" customWidth="1"/>
    <col min="8" max="8" width="15.00390625" style="37" bestFit="1" customWidth="1"/>
    <col min="9" max="9" width="12.28125" style="37" bestFit="1" customWidth="1"/>
    <col min="10" max="10" width="9.28125" style="37" bestFit="1" customWidth="1"/>
    <col min="11" max="11" width="13.140625" style="37" bestFit="1" customWidth="1"/>
    <col min="12" max="12" width="15.140625" style="37" bestFit="1" customWidth="1"/>
    <col min="13" max="13" width="12.28125" style="37" bestFit="1" customWidth="1"/>
    <col min="14" max="14" width="18.00390625" style="37" customWidth="1"/>
    <col min="15" max="15" width="16.140625" style="37" customWidth="1"/>
    <col min="16" max="16" width="13.00390625" style="37" bestFit="1" customWidth="1"/>
    <col min="17" max="17" width="9.8515625" style="37" bestFit="1" customWidth="1"/>
    <col min="18" max="18" width="13.7109375" style="37" customWidth="1"/>
    <col min="19" max="19" width="16.140625" style="37" customWidth="1"/>
    <col min="20" max="20" width="17.00390625" style="37" customWidth="1"/>
    <col min="21" max="21" width="14.00390625" style="37" customWidth="1"/>
    <col min="22" max="16384" width="11.421875" style="37" customWidth="1"/>
  </cols>
  <sheetData>
    <row r="1" spans="1:20" ht="26.2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5"/>
      <c r="S1" s="35"/>
      <c r="T1" s="35"/>
    </row>
    <row r="2" spans="1:20" ht="28.5" customHeight="1">
      <c r="A2" s="156" t="s">
        <v>6</v>
      </c>
      <c r="B2" s="156" t="s">
        <v>2</v>
      </c>
      <c r="C2" s="156" t="s">
        <v>94</v>
      </c>
      <c r="D2" s="150" t="s">
        <v>0</v>
      </c>
      <c r="E2" s="151"/>
      <c r="F2" s="151"/>
      <c r="G2" s="151"/>
      <c r="H2" s="151"/>
      <c r="I2" s="151"/>
      <c r="J2" s="151"/>
      <c r="K2" s="151"/>
      <c r="L2" s="151"/>
      <c r="M2" s="152"/>
      <c r="N2" s="147" t="s">
        <v>41</v>
      </c>
      <c r="O2" s="148"/>
      <c r="P2" s="148"/>
      <c r="Q2" s="149"/>
      <c r="R2" s="153" t="s">
        <v>93</v>
      </c>
      <c r="S2" s="160" t="s">
        <v>3</v>
      </c>
      <c r="T2" s="160" t="s">
        <v>46</v>
      </c>
    </row>
    <row r="3" spans="1:20" ht="57.75" customHeight="1" thickBot="1">
      <c r="A3" s="157"/>
      <c r="B3" s="157"/>
      <c r="C3" s="159"/>
      <c r="D3" s="83" t="s">
        <v>74</v>
      </c>
      <c r="E3" s="83" t="s">
        <v>75</v>
      </c>
      <c r="F3" s="83" t="s">
        <v>79</v>
      </c>
      <c r="G3" s="83" t="s">
        <v>80</v>
      </c>
      <c r="H3" s="83" t="s">
        <v>81</v>
      </c>
      <c r="I3" s="83" t="s">
        <v>82</v>
      </c>
      <c r="J3" s="83" t="s">
        <v>83</v>
      </c>
      <c r="K3" s="83" t="s">
        <v>84</v>
      </c>
      <c r="L3" s="38" t="s">
        <v>85</v>
      </c>
      <c r="M3" s="82" t="s">
        <v>86</v>
      </c>
      <c r="N3" s="161" t="s">
        <v>66</v>
      </c>
      <c r="O3" s="161" t="s">
        <v>65</v>
      </c>
      <c r="P3" s="161" t="s">
        <v>64</v>
      </c>
      <c r="Q3" s="161" t="s">
        <v>42</v>
      </c>
      <c r="R3" s="154"/>
      <c r="S3" s="136"/>
      <c r="T3" s="136"/>
    </row>
    <row r="4" spans="1:20" s="45" customFormat="1" ht="54" customHeight="1">
      <c r="A4" s="39" t="s">
        <v>77</v>
      </c>
      <c r="B4" s="40"/>
      <c r="C4" s="34">
        <f>SUM(D4:M4)</f>
        <v>0</v>
      </c>
      <c r="D4" s="41"/>
      <c r="E4" s="42"/>
      <c r="F4" s="42"/>
      <c r="G4" s="43"/>
      <c r="H4" s="43"/>
      <c r="I4" s="43"/>
      <c r="J4" s="43"/>
      <c r="K4" s="43"/>
      <c r="L4" s="44"/>
      <c r="M4" s="43"/>
      <c r="N4" s="162"/>
      <c r="O4" s="162"/>
      <c r="P4" s="162"/>
      <c r="Q4" s="162"/>
      <c r="R4" s="155"/>
      <c r="S4" s="137"/>
      <c r="T4" s="137"/>
    </row>
    <row r="5" spans="1:20" ht="19.5" customHeight="1">
      <c r="A5" s="46" t="s">
        <v>57</v>
      </c>
      <c r="B5" s="33">
        <f>D5+E5+F5+G5+H5+I5+J5+K5+L5+M5</f>
        <v>0</v>
      </c>
      <c r="C5" s="31">
        <f aca="true" t="shared" si="0" ref="C5:C16">C4+B5-Q5</f>
        <v>0</v>
      </c>
      <c r="D5" s="47"/>
      <c r="E5" s="48"/>
      <c r="F5" s="48"/>
      <c r="G5" s="49"/>
      <c r="H5" s="49"/>
      <c r="I5" s="49"/>
      <c r="J5" s="49"/>
      <c r="K5" s="49"/>
      <c r="L5" s="50"/>
      <c r="M5" s="49"/>
      <c r="N5" s="51"/>
      <c r="O5" s="52"/>
      <c r="P5" s="52"/>
      <c r="Q5" s="53"/>
      <c r="R5" s="56">
        <f aca="true" t="shared" si="1" ref="R5:R16">C5-N5-O5-P5</f>
        <v>0</v>
      </c>
      <c r="S5" s="57" t="str">
        <f>_xlfn.IFERROR(R5*100/C5," ")</f>
        <v xml:space="preserve"> </v>
      </c>
      <c r="T5" s="158" t="str">
        <f>_xlfn.IFERROR(AVERAGE(S5:S16)," ")</f>
        <v xml:space="preserve"> </v>
      </c>
    </row>
    <row r="6" spans="1:20" ht="18.75">
      <c r="A6" s="46" t="s">
        <v>58</v>
      </c>
      <c r="B6" s="33">
        <f aca="true" t="shared" si="2" ref="B6:B16">D6+E6+F6+G6+H6+I6+J6+K6+L6+M6</f>
        <v>0</v>
      </c>
      <c r="C6" s="31">
        <f t="shared" si="0"/>
        <v>0</v>
      </c>
      <c r="D6" s="47"/>
      <c r="E6" s="47"/>
      <c r="F6" s="47"/>
      <c r="G6" s="47"/>
      <c r="H6" s="47"/>
      <c r="I6" s="47"/>
      <c r="J6" s="47"/>
      <c r="K6" s="47"/>
      <c r="L6" s="54"/>
      <c r="M6" s="47"/>
      <c r="N6" s="51"/>
      <c r="O6" s="52"/>
      <c r="P6" s="52"/>
      <c r="Q6" s="53"/>
      <c r="R6" s="56">
        <f t="shared" si="1"/>
        <v>0</v>
      </c>
      <c r="S6" s="57" t="str">
        <f aca="true" t="shared" si="3" ref="S6:S16">_xlfn.IFERROR(R6*100/C6," ")</f>
        <v xml:space="preserve"> </v>
      </c>
      <c r="T6" s="158"/>
    </row>
    <row r="7" spans="1:20" ht="18.75">
      <c r="A7" s="46" t="s">
        <v>59</v>
      </c>
      <c r="B7" s="33">
        <f t="shared" si="2"/>
        <v>0</v>
      </c>
      <c r="C7" s="31">
        <f t="shared" si="0"/>
        <v>0</v>
      </c>
      <c r="D7" s="47"/>
      <c r="E7" s="47"/>
      <c r="F7" s="47"/>
      <c r="G7" s="47"/>
      <c r="H7" s="47"/>
      <c r="I7" s="47"/>
      <c r="J7" s="47"/>
      <c r="K7" s="47"/>
      <c r="L7" s="54"/>
      <c r="M7" s="47"/>
      <c r="N7" s="51"/>
      <c r="O7" s="52"/>
      <c r="P7" s="52"/>
      <c r="Q7" s="53"/>
      <c r="R7" s="56">
        <f t="shared" si="1"/>
        <v>0</v>
      </c>
      <c r="S7" s="57" t="str">
        <f t="shared" si="3"/>
        <v xml:space="preserve"> </v>
      </c>
      <c r="T7" s="158"/>
    </row>
    <row r="8" spans="1:20" ht="18.75">
      <c r="A8" s="46" t="s">
        <v>60</v>
      </c>
      <c r="B8" s="33">
        <f t="shared" si="2"/>
        <v>0</v>
      </c>
      <c r="C8" s="31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54"/>
      <c r="M8" s="47"/>
      <c r="N8" s="51"/>
      <c r="O8" s="52"/>
      <c r="P8" s="52"/>
      <c r="Q8" s="53"/>
      <c r="R8" s="56">
        <f t="shared" si="1"/>
        <v>0</v>
      </c>
      <c r="S8" s="57" t="str">
        <f t="shared" si="3"/>
        <v xml:space="preserve"> </v>
      </c>
      <c r="T8" s="158"/>
    </row>
    <row r="9" spans="1:20" ht="18.75">
      <c r="A9" s="46" t="s">
        <v>61</v>
      </c>
      <c r="B9" s="33">
        <f t="shared" si="2"/>
        <v>0</v>
      </c>
      <c r="C9" s="31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54"/>
      <c r="M9" s="47"/>
      <c r="N9" s="51"/>
      <c r="O9" s="52"/>
      <c r="P9" s="52"/>
      <c r="Q9" s="53"/>
      <c r="R9" s="56">
        <f t="shared" si="1"/>
        <v>0</v>
      </c>
      <c r="S9" s="57" t="str">
        <f t="shared" si="3"/>
        <v xml:space="preserve"> </v>
      </c>
      <c r="T9" s="158"/>
    </row>
    <row r="10" spans="1:20" ht="18.75">
      <c r="A10" s="46" t="s">
        <v>76</v>
      </c>
      <c r="B10" s="33">
        <f t="shared" si="2"/>
        <v>0</v>
      </c>
      <c r="C10" s="31">
        <f t="shared" si="0"/>
        <v>0</v>
      </c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51"/>
      <c r="O10" s="52"/>
      <c r="P10" s="52"/>
      <c r="Q10" s="53"/>
      <c r="R10" s="56">
        <f t="shared" si="1"/>
        <v>0</v>
      </c>
      <c r="S10" s="57" t="str">
        <f t="shared" si="3"/>
        <v xml:space="preserve"> </v>
      </c>
      <c r="T10" s="158"/>
    </row>
    <row r="11" spans="1:20" ht="18.75">
      <c r="A11" s="46" t="s">
        <v>51</v>
      </c>
      <c r="B11" s="33">
        <f t="shared" si="2"/>
        <v>0</v>
      </c>
      <c r="C11" s="31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54"/>
      <c r="M11" s="47"/>
      <c r="N11" s="51"/>
      <c r="O11" s="52"/>
      <c r="P11" s="52"/>
      <c r="Q11" s="53"/>
      <c r="R11" s="56">
        <f t="shared" si="1"/>
        <v>0</v>
      </c>
      <c r="S11" s="57" t="str">
        <f t="shared" si="3"/>
        <v xml:space="preserve"> </v>
      </c>
      <c r="T11" s="158"/>
    </row>
    <row r="12" spans="1:20" ht="18.75">
      <c r="A12" s="46" t="s">
        <v>52</v>
      </c>
      <c r="B12" s="33">
        <f t="shared" si="2"/>
        <v>0</v>
      </c>
      <c r="C12" s="31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54"/>
      <c r="M12" s="47"/>
      <c r="N12" s="51"/>
      <c r="O12" s="52"/>
      <c r="P12" s="52"/>
      <c r="Q12" s="53"/>
      <c r="R12" s="56">
        <f t="shared" si="1"/>
        <v>0</v>
      </c>
      <c r="S12" s="57" t="str">
        <f t="shared" si="3"/>
        <v xml:space="preserve"> </v>
      </c>
      <c r="T12" s="158"/>
    </row>
    <row r="13" spans="1:20" ht="18.75">
      <c r="A13" s="46" t="s">
        <v>53</v>
      </c>
      <c r="B13" s="33">
        <f t="shared" si="2"/>
        <v>0</v>
      </c>
      <c r="C13" s="31">
        <f t="shared" si="0"/>
        <v>0</v>
      </c>
      <c r="D13" s="47"/>
      <c r="E13" s="47"/>
      <c r="F13" s="47"/>
      <c r="G13" s="47"/>
      <c r="H13" s="47"/>
      <c r="I13" s="47"/>
      <c r="J13" s="47"/>
      <c r="K13" s="47"/>
      <c r="L13" s="54"/>
      <c r="M13" s="47"/>
      <c r="N13" s="51"/>
      <c r="O13" s="52"/>
      <c r="P13" s="52"/>
      <c r="Q13" s="53"/>
      <c r="R13" s="56">
        <f t="shared" si="1"/>
        <v>0</v>
      </c>
      <c r="S13" s="57" t="str">
        <f t="shared" si="3"/>
        <v xml:space="preserve"> </v>
      </c>
      <c r="T13" s="158"/>
    </row>
    <row r="14" spans="1:20" ht="18.75">
      <c r="A14" s="46" t="s">
        <v>54</v>
      </c>
      <c r="B14" s="33">
        <f t="shared" si="2"/>
        <v>0</v>
      </c>
      <c r="C14" s="31">
        <f t="shared" si="0"/>
        <v>0</v>
      </c>
      <c r="D14" s="47"/>
      <c r="E14" s="47"/>
      <c r="F14" s="47"/>
      <c r="G14" s="47"/>
      <c r="H14" s="47"/>
      <c r="I14" s="47"/>
      <c r="J14" s="47"/>
      <c r="K14" s="47"/>
      <c r="L14" s="54"/>
      <c r="M14" s="47"/>
      <c r="N14" s="51"/>
      <c r="O14" s="52"/>
      <c r="P14" s="52"/>
      <c r="Q14" s="53"/>
      <c r="R14" s="56">
        <f t="shared" si="1"/>
        <v>0</v>
      </c>
      <c r="S14" s="57" t="str">
        <f t="shared" si="3"/>
        <v xml:space="preserve"> </v>
      </c>
      <c r="T14" s="158"/>
    </row>
    <row r="15" spans="1:20" ht="18.75">
      <c r="A15" s="46" t="s">
        <v>55</v>
      </c>
      <c r="B15" s="33">
        <f t="shared" si="2"/>
        <v>0</v>
      </c>
      <c r="C15" s="31">
        <f t="shared" si="0"/>
        <v>0</v>
      </c>
      <c r="D15" s="47"/>
      <c r="E15" s="47"/>
      <c r="F15" s="47"/>
      <c r="G15" s="47"/>
      <c r="H15" s="47"/>
      <c r="I15" s="47"/>
      <c r="J15" s="47"/>
      <c r="K15" s="47"/>
      <c r="L15" s="54"/>
      <c r="M15" s="47"/>
      <c r="N15" s="51"/>
      <c r="O15" s="52"/>
      <c r="P15" s="52"/>
      <c r="Q15" s="53"/>
      <c r="R15" s="56">
        <f t="shared" si="1"/>
        <v>0</v>
      </c>
      <c r="S15" s="57" t="str">
        <f t="shared" si="3"/>
        <v xml:space="preserve"> </v>
      </c>
      <c r="T15" s="158"/>
    </row>
    <row r="16" spans="1:20" ht="18.75">
      <c r="A16" s="46" t="s">
        <v>56</v>
      </c>
      <c r="B16" s="33">
        <f t="shared" si="2"/>
        <v>0</v>
      </c>
      <c r="C16" s="32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54"/>
      <c r="M16" s="47"/>
      <c r="N16" s="51"/>
      <c r="O16" s="52"/>
      <c r="P16" s="52"/>
      <c r="Q16" s="53"/>
      <c r="R16" s="56">
        <f t="shared" si="1"/>
        <v>0</v>
      </c>
      <c r="S16" s="57" t="str">
        <f t="shared" si="3"/>
        <v xml:space="preserve"> </v>
      </c>
      <c r="T16" s="158"/>
    </row>
    <row r="17" spans="3:14" ht="21.75" customHeight="1">
      <c r="C17" s="85" t="s">
        <v>42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5"/>
    </row>
    <row r="18" spans="3:13" ht="34.5" customHeight="1">
      <c r="C18" s="83" t="s">
        <v>78</v>
      </c>
      <c r="D18" s="86">
        <f aca="true" t="shared" si="4" ref="D18:L18">SUM(D4:D16)-D17</f>
        <v>0</v>
      </c>
      <c r="E18" s="86">
        <f t="shared" si="4"/>
        <v>0</v>
      </c>
      <c r="F18" s="86">
        <f t="shared" si="4"/>
        <v>0</v>
      </c>
      <c r="G18" s="86">
        <f t="shared" si="4"/>
        <v>0</v>
      </c>
      <c r="H18" s="86">
        <f t="shared" si="4"/>
        <v>0</v>
      </c>
      <c r="I18" s="86">
        <f t="shared" si="4"/>
        <v>0</v>
      </c>
      <c r="J18" s="86">
        <f t="shared" si="4"/>
        <v>0</v>
      </c>
      <c r="K18" s="86">
        <f t="shared" si="4"/>
        <v>0</v>
      </c>
      <c r="L18" s="86">
        <f t="shared" si="4"/>
        <v>0</v>
      </c>
      <c r="M18" s="86">
        <f>SUM(M4:M17)</f>
        <v>0</v>
      </c>
    </row>
    <row r="19" spans="4:13" ht="18.75">
      <c r="D19" s="87"/>
      <c r="E19" s="87"/>
      <c r="F19" s="87"/>
      <c r="G19" s="87"/>
      <c r="H19" s="87"/>
      <c r="I19" s="87"/>
      <c r="J19" s="87"/>
      <c r="K19" s="87"/>
      <c r="L19" s="87"/>
      <c r="M19" s="88">
        <f>SUM(D18:M18)</f>
        <v>0</v>
      </c>
    </row>
  </sheetData>
  <sheetProtection password="F455" sheet="1" objects="1" scenarios="1"/>
  <protectedRanges>
    <protectedRange password="F455" sqref="B5:C16" name="Vol totales del mes"/>
  </protectedRanges>
  <mergeCells count="13">
    <mergeCell ref="N2:Q2"/>
    <mergeCell ref="D2:M2"/>
    <mergeCell ref="R2:R4"/>
    <mergeCell ref="A2:A3"/>
    <mergeCell ref="T5:T16"/>
    <mergeCell ref="B2:B3"/>
    <mergeCell ref="C2:C3"/>
    <mergeCell ref="S2:S4"/>
    <mergeCell ref="T2:T4"/>
    <mergeCell ref="N3:N4"/>
    <mergeCell ref="O3:O4"/>
    <mergeCell ref="P3:P4"/>
    <mergeCell ref="Q3:Q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2024-02-06T14:15:26Z</cp:lastPrinted>
  <dcterms:created xsi:type="dcterms:W3CDTF">2016-02-03T14:50:45Z</dcterms:created>
  <dcterms:modified xsi:type="dcterms:W3CDTF">2024-02-12T15:40:15Z</dcterms:modified>
  <cp:category/>
  <cp:version/>
  <cp:contentType/>
  <cp:contentStatus/>
</cp:coreProperties>
</file>